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10" windowHeight="5010" activeTab="2"/>
  </bookViews>
  <sheets>
    <sheet name="finalizate" sheetId="1" r:id="rId1"/>
    <sheet name="implementare" sheetId="2" r:id="rId2"/>
    <sheet name="contractare" sheetId="3" r:id="rId3"/>
  </sheets>
  <definedNames/>
  <calcPr fullCalcOnLoad="1"/>
</workbook>
</file>

<file path=xl/sharedStrings.xml><?xml version="1.0" encoding="utf-8"?>
<sst xmlns="http://schemas.openxmlformats.org/spreadsheetml/2006/main" count="465" uniqueCount="176">
  <si>
    <t>Axa de Asistenţa Tehnică</t>
  </si>
  <si>
    <t>Contracte finalizate/cheltuieli efectuate</t>
  </si>
  <si>
    <t>INDICATORI:</t>
  </si>
  <si>
    <t>VALORI CONTRACTE (LEI):</t>
  </si>
  <si>
    <t>Total Axa AT</t>
  </si>
  <si>
    <t xml:space="preserve">Studii, analize, rapoarte, strategii </t>
  </si>
  <si>
    <t>Total categoria I</t>
  </si>
  <si>
    <t>Ghiduri şi alte documente metodologice</t>
  </si>
  <si>
    <t>Total categoria II</t>
  </si>
  <si>
    <t xml:space="preserve">Evenimente axate pe schimbul de experienţa </t>
  </si>
  <si>
    <t>Total categoria III</t>
  </si>
  <si>
    <t>Reuniuni ale comitetelor şi grupurilor de lucru relevante</t>
  </si>
  <si>
    <t>Total categoria IV</t>
  </si>
  <si>
    <t>Zile participant la instruire - beneficiari</t>
  </si>
  <si>
    <t>Total categoria V</t>
  </si>
  <si>
    <t>Zile participant la instruire –structuri de gestionare</t>
  </si>
  <si>
    <t>TOTAL GENERAL</t>
  </si>
  <si>
    <t xml:space="preserve">Evenimente de comunicare şi promovare </t>
  </si>
  <si>
    <t xml:space="preserve">Materiale de informare şi publicitate </t>
  </si>
  <si>
    <t xml:space="preserve">Campanii mass-media </t>
  </si>
  <si>
    <t>Accesări pagina de web</t>
  </si>
  <si>
    <t xml:space="preserve">Nivelul de conştientizare a populaţiei  </t>
  </si>
  <si>
    <t>Alti indicatori:</t>
  </si>
  <si>
    <t>Contracte / tipul de cheltuieli individuale</t>
  </si>
  <si>
    <t>Categorii de acţiuni AT</t>
  </si>
  <si>
    <t>Total DMI 1</t>
  </si>
  <si>
    <t>Acord cadru "Achizitie de materiale consumabile, furnituri de birou si obiecte de inventar necesare desfasurarii activitatii AM si OI POS Mediu"</t>
  </si>
  <si>
    <t xml:space="preserve">659.672,32 </t>
  </si>
  <si>
    <t>Promovarea Axei prioritare 3 din POS Mediu - Modernizarea sistemelor de încălzire urbană în localităţile cele mai afectate de poluare</t>
  </si>
  <si>
    <t xml:space="preserve">Numărul de spoturi de promovare POS Mediu realizate </t>
  </si>
  <si>
    <t>Număr de afişe promoţionale de mari dimensiuni</t>
  </si>
  <si>
    <t>Anunţuri media</t>
  </si>
  <si>
    <t>Număr de spoturi audio realizate</t>
  </si>
  <si>
    <t>Campanie de promovare a Programului Operaţional Sectorial Mediu Lot II - Difuzare -contract suplimentar</t>
  </si>
  <si>
    <t>AM, 8 OI-uri si beneficiarii Axei prioritare 4 din POS Mediu</t>
  </si>
  <si>
    <t>Contracte in implementare</t>
  </si>
  <si>
    <t>in contractare</t>
  </si>
  <si>
    <t>Indicatorii de monitorizare şi evaluare AT la nivel de contract</t>
  </si>
  <si>
    <t>Acord cadru - Asistenţă juridică pentru AM POS Mediu (8 contracte subsecvente)</t>
  </si>
  <si>
    <t>Achiziţia serviciilor de pază pentru sediul AM POS Mediu</t>
  </si>
  <si>
    <t>Achiziţie aplicaţie antivirus pentru utilizatorii din cadrul AM şi OI POS Mediu</t>
  </si>
  <si>
    <t>Contract subsecvent "Achizitie de materiale consumabile, furnituri de birou si obiecte de inventar necesare desfasurarii activitatii AM si OI POS Mediu"</t>
  </si>
  <si>
    <t>AM şi 6 OI-uri POS Mediu</t>
  </si>
  <si>
    <t xml:space="preserve">Achiziţia serviciilor de întreţinere a sediilor AM şi OI POS Mediu Lot I  - AM şi OI POS Mediu Bucureşti </t>
  </si>
  <si>
    <t>Achiziţia serviciilor de întreţinere a sediilor AM şi OI POS Mediu Lot II  - OI POS Mediu Pitesti</t>
  </si>
  <si>
    <t>Achiziţia serviciilor de întreţinere a sediilor AM şi OI POS Mediu Lot III  - OI POS Mediu Craiova</t>
  </si>
  <si>
    <t>Achiziţia serviciilor de întreţinere a sediilor AM şi OI POS Mediu Lot IV  - OI POS Mediu Bacau</t>
  </si>
  <si>
    <t>Achiziţia serviciilor de întreţinere a sediilor AM şi OI POS Mediu Lot V - OI POS Mediu Cluj-Napoca</t>
  </si>
  <si>
    <t>Achiziţia serviciilor de întreţinere a sediilor AM şi OI POS Mediu Lot VI  - OI POS Mediu Sibiu</t>
  </si>
  <si>
    <t>Organizarea unei conferinţe naţionale privind stadiul implementării POS Mediu</t>
  </si>
  <si>
    <t>Elaborarea politicii naţionale de gestionare a nămolurilor de epurare</t>
  </si>
  <si>
    <t>Studii, analize, rapoarte, strategii</t>
  </si>
  <si>
    <t>Sprijinirea procesului de schimb de informaţii/experienţă între România şi statele membre în contextul implementării POS Mediu</t>
  </si>
  <si>
    <t>Numar de deplasari experti decontate</t>
  </si>
  <si>
    <t>Sprijin administrativ în vederea funcţionării corespunzătoare a AM şi OI POS Mediu</t>
  </si>
  <si>
    <t>DMI 2 - Sprijin pentru informare şi publicitate</t>
  </si>
  <si>
    <t>Realizarea de materiale informative privind Programul Operaţional Sectorial Mediu</t>
  </si>
  <si>
    <t>Proiect pilot de monitorizare a mass-media în vederea evaluării gradului de vizibilitate a POS Mediu în presa română</t>
  </si>
  <si>
    <t>Achizitie de materiale consumabile, furnituri de birou si obiecte de inventar necesare desfasurarii activitatii AM si OI POS Mediu (contract subsecvent aferent acordului cadrul în vigoare)</t>
  </si>
  <si>
    <t>Total DMI 2</t>
  </si>
  <si>
    <t>Numar rapoarte</t>
  </si>
  <si>
    <t>Sprijin în derularea activităţii AM şi OI POS Mediu</t>
  </si>
  <si>
    <t>CD-uri</t>
  </si>
  <si>
    <t>spoturi audio</t>
  </si>
  <si>
    <t>spoturi TV</t>
  </si>
  <si>
    <t>afise</t>
  </si>
  <si>
    <t>anunturi media</t>
  </si>
  <si>
    <t>IV</t>
  </si>
  <si>
    <t>V</t>
  </si>
  <si>
    <t>II</t>
  </si>
  <si>
    <t>brosuri</t>
  </si>
  <si>
    <t>Aplicatie integrata de contabilitate</t>
  </si>
  <si>
    <t>Data raportării: 31.05.2010</t>
  </si>
  <si>
    <t>Perioada raportarii: 01.01.2007 - 31.05.2010</t>
  </si>
  <si>
    <t>Indicatori la nivel de Program</t>
  </si>
  <si>
    <t xml:space="preserve"> Asistenta tehnica pentru AM si OI POS Mediu</t>
  </si>
  <si>
    <t>AM si OI POS Mediu</t>
  </si>
  <si>
    <t>Achiziţionarea de servicii de auditare a sistemului IT de la nivelul AM şi OI POS Mediu</t>
  </si>
  <si>
    <t>Sprijin în vederea evaluării propunerilor de proiecte în domeniul apei şi apei uzate propuse pentru finanţare în cadrul POS Mediu</t>
  </si>
  <si>
    <t>număr proiecte evaluate</t>
  </si>
  <si>
    <t>Sprijin în vederea evaluării propunerilor de proiecte în domeniul gestiunii deşeurilor propuse pentru finanţare în cadrul POS Mediu</t>
  </si>
  <si>
    <t>Sprijin în vederea derulării procedurilor de achiziţie publică în contextul implementării POS Mediu</t>
  </si>
  <si>
    <t>Organizare seminarii/instruiri pe teme specifice</t>
  </si>
  <si>
    <t>AM, 8 OI-uri si potenţialii beneficiari ai Axei prioritare 1 din POS Mediu</t>
  </si>
  <si>
    <t>Instruirea potenţialilor beneficiari pentru Axa prioritară 1 a POS Mediu "Extinderea şi modernizarea sistemelor de apă/apă uzată"</t>
  </si>
  <si>
    <t>AM, 8 OI-uri si potenţialii beneficiari ai  POS Mediu</t>
  </si>
  <si>
    <t>Instruirea autorităţilor locale în calitate de potenţiali beneficiari ai proiectelor de infrastructură de mediu finanţate din POS Mediu</t>
  </si>
  <si>
    <t>Seminar privind procedura de evaluare a impactului asupra mediului (EIM), în contextul proiectelor finanţate prin POS Mediu</t>
  </si>
  <si>
    <t>AM, 8 OI-uri si beneficiarii POS Mediu</t>
  </si>
  <si>
    <t>Instruirea potenţialilor beneficiari ai POS Mediu, privind Evaluarea Impactului asupra mediului, în contextul proiectelor finanţate de Uniunea Europeană</t>
  </si>
  <si>
    <t>Seminar corelare proiecte POS Mediu cu proiectele finanţate din alte surse</t>
  </si>
  <si>
    <t>Achiziţie mobilier pentru AM şi OI POS Mediu</t>
  </si>
  <si>
    <t>Aplicatia integrata de contabilitate</t>
  </si>
  <si>
    <t>Aplicaţie de management privind conţinutul paginilor de internet ale AM şi OI POS Mediu</t>
  </si>
  <si>
    <t>zile participant la instruire</t>
  </si>
  <si>
    <t>persoane formate</t>
  </si>
  <si>
    <t>Achizitie de materiale consumabile, furnituri de birou si obiecte de inventar necesare desfasurarii activitatii AM si OI POS Mediu</t>
  </si>
  <si>
    <t>Sprijin pentru OI in vederea gestionarii procesului de evaluare tehnico-financiara si selectie a proiectelor de protectie a naturii finantate din POS Mediu, axa prioritara 4</t>
  </si>
  <si>
    <t>Sprijin pentru AM POS Mediu, in vederea pregatirii portofoliului de proiecte finantate prin Axa prioritara 2 din POS Mediu</t>
  </si>
  <si>
    <t>participanti la cursurile de training organizate de beneficiari</t>
  </si>
  <si>
    <t>Sprijin pentru AM si OI in vederea gestionarii POS Mediu, inclusiv sprijin in procesul de evaluare a proiectelor finantate din POS Mediu</t>
  </si>
  <si>
    <t>sesiuni training</t>
  </si>
  <si>
    <t>persoane instruite</t>
  </si>
  <si>
    <t>study visit</t>
  </si>
  <si>
    <t>Misiuni de consolidare a sistemului de management al AM şi OI-urilor în vederea implementării POS Mediu</t>
  </si>
  <si>
    <t>mape plastifiate</t>
  </si>
  <si>
    <t xml:space="preserve">serviete personalizate </t>
  </si>
  <si>
    <t>banner</t>
  </si>
  <si>
    <t>AlţI indicatori</t>
  </si>
  <si>
    <t>Sisteme integrate (video-conferinta, mg. informatiei etc)</t>
  </si>
  <si>
    <t>Numar de deplasari  decontate</t>
  </si>
  <si>
    <t>Alte materiale informare si publicitate</t>
  </si>
  <si>
    <t>rapoarte anuale de monitorizare mass-media</t>
  </si>
  <si>
    <t>sistem integrat</t>
  </si>
  <si>
    <t xml:space="preserve">Aplicaţia de management privind conţinutul paginilor de internet </t>
  </si>
  <si>
    <t>Achiziţionarea de aparate de climatizare finanţate din POS Mediu</t>
  </si>
  <si>
    <t>Achiziţionarea de aparate de climatizare</t>
  </si>
  <si>
    <t>Licenţe suplimentare şi completarea serviciilor asigurate prin contractul anterior</t>
  </si>
  <si>
    <t>Achiziţie licenţă pentru programul PROSYS</t>
  </si>
  <si>
    <t>licenţă pentru programul PROSYS</t>
  </si>
  <si>
    <t xml:space="preserve">aplicaţie antivirus </t>
  </si>
  <si>
    <t xml:space="preserve">Sprijinirea pentru pregătirea întâlnirilor Comitetului de Monitorizare POS Mediu </t>
  </si>
  <si>
    <t>Sprijinirea activităţii Comitetului de Monitorizare POS Mediu - 2007</t>
  </si>
  <si>
    <t>Reuniunea Comitetului de monitorizare</t>
  </si>
  <si>
    <t>Sprijinirea activităţii Comitetului de Monitorizare POS Mediu - prima reuniune 2008</t>
  </si>
  <si>
    <t>Sprijinirea activităţii Comitetului de Monitorizare POS Mediu - a doua reuniune 2008</t>
  </si>
  <si>
    <t>Sprijinirea activităţii Comitetului de Monitorizare POS Mediu pentru 2009</t>
  </si>
  <si>
    <t>Achiziţionarea serviciilor de închiriere sală şi traducere pentru organizarea Comitetului de Monitorizare POS Mediu 2009 - a cincea reuniune</t>
  </si>
  <si>
    <t>Informarea şi publicitatea POS Mediu</t>
  </si>
  <si>
    <t>Campanie de promovare a Programului Operaţional Sectorial Mediu Lot I - Creaţie</t>
  </si>
  <si>
    <t>Campanie de promovare a Programului Operaţional Sectorial Mediu Lot II - Difuzare</t>
  </si>
  <si>
    <t>numar difuzari spoturi TV/zi</t>
  </si>
  <si>
    <t>numar difuzari spoturi radio/zi</t>
  </si>
  <si>
    <t xml:space="preserve">numar afise </t>
  </si>
  <si>
    <t>numar anunturi media</t>
  </si>
  <si>
    <t>Campanie de promovare a Programului Operaţional Sectorial Mediu Lot III - Organizare evenimente</t>
  </si>
  <si>
    <t>Numar de evenimente organizate</t>
  </si>
  <si>
    <t xml:space="preserve">Campanie de promovare a Programului Operaţional Sectorial Mediu Lot IV - Cercetare </t>
  </si>
  <si>
    <t xml:space="preserve">Numar de rapoarte </t>
  </si>
  <si>
    <t>Achiziţii spaţii publicitare pentru promovarea POS Mediu</t>
  </si>
  <si>
    <t>Analize zilnice</t>
  </si>
  <si>
    <t>Instruirea potenţialilor beneficiari ai POS Mediu, Axa prioritară 2 - "Dezvoltarea sistemelor de mamanagement integrat al deşeurilor şi reabilitarea siturilor contaminate"</t>
  </si>
  <si>
    <t>AM şi 4 OI-uri POS Mediu</t>
  </si>
  <si>
    <t>Asigurarea chiriilor şi spaţiilor AM şi OI POS Mediu</t>
  </si>
  <si>
    <t>Achiziţia serviciilor de pază a sediului AM POS Mediu</t>
  </si>
  <si>
    <t>Misiuni de consolidare a sistemului de management al POS Mediu</t>
  </si>
  <si>
    <t>Misiuni de consolidare a sistemului de management al AM ŞI OI-urilor în vederea implementării POS Mediu</t>
  </si>
  <si>
    <t>Asigurarea participării personalului AM şi OI POS Mediu la cursuri specifice de instruire</t>
  </si>
  <si>
    <t>Programul Operaţional Sectorial Mediu</t>
  </si>
  <si>
    <t>DMI 1 - Sprijin pentru managementul şi evaluarea POS</t>
  </si>
  <si>
    <t xml:space="preserve">Sistem integrat de video-conferinţă, de prelucrare a imaginilor, de arhivare a acestora şi dispozitive de înregistrare a datelor media </t>
  </si>
  <si>
    <t>AM şi cele 8 OI-uri POS Mediu</t>
  </si>
  <si>
    <t>Soluţie de securitate şi management pentru gestionarea schimbului de informaţii cu caracter confidenţial</t>
  </si>
  <si>
    <t>AM POS Mediu</t>
  </si>
  <si>
    <t>Sistem integrat de management electronic al documentelor</t>
  </si>
  <si>
    <t>Echipamente IT</t>
  </si>
  <si>
    <t>-</t>
  </si>
  <si>
    <t>Asistenţă Tehnică pentru Direcţia Asistenţă Tehnică din AM POS Mediu</t>
  </si>
  <si>
    <t>Sistem de monitorizare a înregistrării documentelor la nivel de AM şi OI POS Mediu</t>
  </si>
  <si>
    <t>AM şi OI POS Mediu</t>
  </si>
  <si>
    <t>I</t>
  </si>
  <si>
    <t>Titlu proiect</t>
  </si>
  <si>
    <t>evenimente axate pe schimbul de experienta</t>
  </si>
  <si>
    <r>
      <t>Ţintă (Nr)</t>
    </r>
    <r>
      <rPr>
        <b/>
        <vertAlign val="superscript"/>
        <sz val="10"/>
        <rFont val="Arial"/>
        <family val="2"/>
      </rPr>
      <t>4</t>
    </r>
  </si>
  <si>
    <t>zile participant - structuri de gestionare (nr persoane x nr zile)</t>
  </si>
  <si>
    <t>Sprijin pentru AM şi OI POS Mediu prin dotarea cu echipamente necesare derulării activităţii</t>
  </si>
  <si>
    <t>zile participant - beneficiari (nr persoane x nr zile)</t>
  </si>
  <si>
    <t>Misiuni de Consolidare a sistemului de management al POS Mediu</t>
  </si>
  <si>
    <t>Cheltuieli generale de administraţie pentru AM şi OI POS Mediu</t>
  </si>
  <si>
    <t>pixuri</t>
  </si>
  <si>
    <t xml:space="preserve">FORMULAR PRIVIND UTILIZAREA ASISTENŢEI TEHNICE </t>
  </si>
  <si>
    <t>Nr.</t>
  </si>
  <si>
    <t xml:space="preserve">Beneficiar </t>
  </si>
  <si>
    <t>Denumire indicator</t>
  </si>
  <si>
    <t>Total Axă AT</t>
  </si>
  <si>
    <t>Valoare totală eligibilă  (RON)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</si>
</sst>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#,##0.0"/>
    <numFmt numFmtId="184" formatCode="#,##0.0000"/>
    <numFmt numFmtId="185" formatCode="_-* #,##0.00\ _L_e_i_-;\-* #,##0.00\ _L_e_i_-;_-* &quot;-&quot;??\ _L_e_i_-;_-@_-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24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0" fillId="24" borderId="14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3" fontId="0" fillId="24" borderId="15" xfId="0" applyNumberFormat="1" applyFont="1" applyFill="1" applyBorder="1" applyAlignment="1">
      <alignment horizontal="right" vertical="center"/>
    </xf>
    <xf numFmtId="3" fontId="1" fillId="24" borderId="16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/>
    </xf>
    <xf numFmtId="0" fontId="0" fillId="24" borderId="14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left" vertical="center" wrapText="1"/>
    </xf>
    <xf numFmtId="3" fontId="0" fillId="24" borderId="14" xfId="0" applyNumberFormat="1" applyFont="1" applyFill="1" applyBorder="1" applyAlignment="1">
      <alignment horizontal="right" vertical="center"/>
    </xf>
    <xf numFmtId="0" fontId="0" fillId="24" borderId="14" xfId="0" applyFont="1" applyFill="1" applyBorder="1" applyAlignment="1">
      <alignment horizontal="left" vertical="center" wrapText="1"/>
    </xf>
    <xf numFmtId="3" fontId="0" fillId="24" borderId="13" xfId="0" applyNumberFormat="1" applyFont="1" applyFill="1" applyBorder="1" applyAlignment="1">
      <alignment horizontal="right" vertical="center"/>
    </xf>
    <xf numFmtId="0" fontId="0" fillId="24" borderId="14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3" fontId="0" fillId="24" borderId="11" xfId="0" applyNumberFormat="1" applyFont="1" applyFill="1" applyBorder="1" applyAlignment="1">
      <alignment horizontal="right" vertical="center"/>
    </xf>
    <xf numFmtId="0" fontId="0" fillId="24" borderId="11" xfId="0" applyFont="1" applyFill="1" applyBorder="1" applyAlignment="1">
      <alignment horizontal="left" vertical="center" wrapText="1"/>
    </xf>
    <xf numFmtId="3" fontId="1" fillId="24" borderId="14" xfId="0" applyNumberFormat="1" applyFont="1" applyFill="1" applyBorder="1" applyAlignment="1">
      <alignment horizontal="right" vertical="center"/>
    </xf>
    <xf numFmtId="3" fontId="1" fillId="24" borderId="14" xfId="0" applyNumberFormat="1" applyFont="1" applyFill="1" applyBorder="1" applyAlignment="1" quotePrefix="1">
      <alignment horizontal="right" vertical="center"/>
    </xf>
    <xf numFmtId="4" fontId="1" fillId="24" borderId="0" xfId="0" applyNumberFormat="1" applyFont="1" applyFill="1" applyBorder="1" applyAlignment="1" quotePrefix="1">
      <alignment horizontal="center" vertical="center"/>
    </xf>
    <xf numFmtId="0" fontId="22" fillId="24" borderId="14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24" borderId="19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4" borderId="14" xfId="0" applyFont="1" applyFill="1" applyBorder="1" applyAlignment="1">
      <alignment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top"/>
    </xf>
    <xf numFmtId="0" fontId="0" fillId="24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/>
    </xf>
    <xf numFmtId="0" fontId="0" fillId="24" borderId="14" xfId="0" applyFont="1" applyFill="1" applyBorder="1" applyAlignment="1">
      <alignment horizontal="justify" vertical="center" wrapText="1"/>
    </xf>
    <xf numFmtId="0" fontId="26" fillId="0" borderId="0" xfId="0" applyFont="1" applyAlignment="1">
      <alignment/>
    </xf>
    <xf numFmtId="0" fontId="26" fillId="24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24" borderId="14" xfId="0" applyFont="1" applyFill="1" applyBorder="1" applyAlignment="1">
      <alignment vertical="top"/>
    </xf>
    <xf numFmtId="0" fontId="0" fillId="24" borderId="14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top"/>
    </xf>
    <xf numFmtId="0" fontId="1" fillId="24" borderId="14" xfId="0" applyFont="1" applyFill="1" applyBorder="1" applyAlignment="1">
      <alignment horizontal="left" vertical="top"/>
    </xf>
    <xf numFmtId="0" fontId="1" fillId="24" borderId="17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top" wrapText="1"/>
    </xf>
    <xf numFmtId="3" fontId="0" fillId="24" borderId="14" xfId="0" applyNumberFormat="1" applyFont="1" applyFill="1" applyBorder="1" applyAlignment="1">
      <alignment horizontal="center" vertical="center"/>
    </xf>
    <xf numFmtId="3" fontId="0" fillId="24" borderId="13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top"/>
    </xf>
    <xf numFmtId="4" fontId="0" fillId="0" borderId="0" xfId="0" applyNumberFormat="1" applyFont="1" applyAlignment="1">
      <alignment horizontal="left" vertical="center"/>
    </xf>
    <xf numFmtId="3" fontId="0" fillId="24" borderId="11" xfId="0" applyNumberFormat="1" applyFont="1" applyFill="1" applyBorder="1" applyAlignment="1">
      <alignment vertical="center"/>
    </xf>
    <xf numFmtId="3" fontId="0" fillId="24" borderId="14" xfId="0" applyNumberFormat="1" applyFont="1" applyFill="1" applyBorder="1" applyAlignment="1">
      <alignment vertical="center"/>
    </xf>
    <xf numFmtId="3" fontId="0" fillId="24" borderId="14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top"/>
    </xf>
    <xf numFmtId="4" fontId="0" fillId="24" borderId="0" xfId="0" applyNumberFormat="1" applyFont="1" applyFill="1" applyBorder="1" applyAlignment="1">
      <alignment horizontal="right"/>
    </xf>
    <xf numFmtId="4" fontId="26" fillId="0" borderId="0" xfId="0" applyNumberFormat="1" applyFont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justify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24" borderId="0" xfId="0" applyFont="1" applyFill="1" applyBorder="1" applyAlignment="1">
      <alignment/>
    </xf>
    <xf numFmtId="0" fontId="1" fillId="24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top" wrapText="1"/>
    </xf>
    <xf numFmtId="0" fontId="0" fillId="24" borderId="20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0" xfId="0" applyFont="1" applyFill="1" applyBorder="1" applyAlignment="1">
      <alignment horizontal="left" vertical="top" wrapText="1"/>
    </xf>
    <xf numFmtId="0" fontId="0" fillId="24" borderId="1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24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right" vertical="center"/>
    </xf>
    <xf numFmtId="3" fontId="0" fillId="24" borderId="13" xfId="0" applyNumberFormat="1" applyFont="1" applyFill="1" applyBorder="1" applyAlignment="1">
      <alignment horizontal="right" vertical="center"/>
    </xf>
    <xf numFmtId="0" fontId="0" fillId="24" borderId="14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left" wrapText="1"/>
    </xf>
    <xf numFmtId="0" fontId="22" fillId="24" borderId="14" xfId="0" applyFont="1" applyFill="1" applyBorder="1" applyAlignment="1">
      <alignment horizontal="left"/>
    </xf>
    <xf numFmtId="0" fontId="0" fillId="0" borderId="14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3" fontId="0" fillId="24" borderId="20" xfId="0" applyNumberFormat="1" applyFont="1" applyFill="1" applyBorder="1" applyAlignment="1">
      <alignment horizontal="right" vertical="center"/>
    </xf>
    <xf numFmtId="0" fontId="0" fillId="24" borderId="14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24" borderId="11" xfId="0" applyFont="1" applyFill="1" applyBorder="1" applyAlignment="1">
      <alignment horizontal="center" vertical="top" wrapText="1"/>
    </xf>
    <xf numFmtId="0" fontId="0" fillId="24" borderId="13" xfId="0" applyFill="1" applyBorder="1" applyAlignment="1">
      <alignment horizontal="center" vertical="top" wrapText="1"/>
    </xf>
    <xf numFmtId="0" fontId="0" fillId="24" borderId="13" xfId="0" applyFill="1" applyBorder="1" applyAlignment="1">
      <alignment vertical="top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right" vertical="center"/>
    </xf>
    <xf numFmtId="0" fontId="0" fillId="0" borderId="13" xfId="0" applyFont="1" applyBorder="1" applyAlignment="1">
      <alignment vertical="top" wrapText="1"/>
    </xf>
    <xf numFmtId="0" fontId="0" fillId="24" borderId="13" xfId="0" applyFill="1" applyBorder="1" applyAlignment="1">
      <alignment horizontal="left" vertical="top" wrapText="1"/>
    </xf>
    <xf numFmtId="0" fontId="0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 horizontal="right" vertical="center" wrapText="1"/>
    </xf>
    <xf numFmtId="0" fontId="22" fillId="24" borderId="19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0" fontId="24" fillId="0" borderId="19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2" fillId="24" borderId="19" xfId="0" applyFont="1" applyFill="1" applyBorder="1" applyAlignment="1">
      <alignment vertical="top" wrapText="1"/>
    </xf>
    <xf numFmtId="0" fontId="22" fillId="24" borderId="18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1" fillId="24" borderId="22" xfId="0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1" fillId="24" borderId="23" xfId="0" applyFont="1" applyFill="1" applyBorder="1" applyAlignment="1">
      <alignment vertical="center"/>
    </xf>
    <xf numFmtId="0" fontId="1" fillId="24" borderId="24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24" borderId="11" xfId="0" applyFont="1" applyFill="1" applyBorder="1" applyAlignment="1">
      <alignment horizontal="justify" vertical="center" wrapText="1"/>
    </xf>
    <xf numFmtId="0" fontId="0" fillId="24" borderId="13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left"/>
    </xf>
    <xf numFmtId="0" fontId="0" fillId="24" borderId="20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right" vertical="center"/>
    </xf>
    <xf numFmtId="3" fontId="0" fillId="0" borderId="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24" borderId="19" xfId="0" applyFont="1" applyFill="1" applyBorder="1" applyAlignment="1">
      <alignment horizontal="center" vertical="top"/>
    </xf>
    <xf numFmtId="0" fontId="0" fillId="24" borderId="11" xfId="0" applyFont="1" applyFill="1" applyBorder="1" applyAlignment="1">
      <alignment horizontal="center" vertical="top"/>
    </xf>
    <xf numFmtId="0" fontId="0" fillId="24" borderId="2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60" workbookViewId="0" topLeftCell="A60">
      <selection activeCell="B100" sqref="B100"/>
    </sheetView>
  </sheetViews>
  <sheetFormatPr defaultColWidth="8.8515625" defaultRowHeight="12.75"/>
  <cols>
    <col min="1" max="1" width="6.421875" style="48" customWidth="1"/>
    <col min="2" max="2" width="24.140625" style="49" customWidth="1"/>
    <col min="3" max="3" width="13.8515625" style="20" customWidth="1"/>
    <col min="4" max="4" width="33.00390625" style="50" customWidth="1"/>
    <col min="5" max="5" width="12.421875" style="22" customWidth="1"/>
    <col min="6" max="6" width="21.7109375" style="22" customWidth="1"/>
    <col min="7" max="7" width="10.7109375" style="22" customWidth="1"/>
    <col min="8" max="8" width="14.28125" style="51" customWidth="1"/>
    <col min="9" max="16384" width="8.8515625" style="9" customWidth="1"/>
  </cols>
  <sheetData>
    <row r="1" spans="1:8" ht="12.75">
      <c r="A1" s="1" t="s">
        <v>72</v>
      </c>
      <c r="B1" s="24"/>
      <c r="D1" s="9"/>
      <c r="E1" s="20"/>
      <c r="F1" s="9"/>
      <c r="G1" s="20"/>
      <c r="H1" s="27"/>
    </row>
    <row r="2" spans="1:8" ht="12.75">
      <c r="A2" s="1" t="s">
        <v>73</v>
      </c>
      <c r="B2" s="24"/>
      <c r="D2" s="9"/>
      <c r="E2" s="20"/>
      <c r="F2" s="9"/>
      <c r="G2" s="20"/>
      <c r="H2" s="27"/>
    </row>
    <row r="3" spans="1:8" ht="12.75">
      <c r="A3" s="186" t="s">
        <v>148</v>
      </c>
      <c r="B3" s="186"/>
      <c r="C3" s="186"/>
      <c r="D3" s="186"/>
      <c r="E3" s="186"/>
      <c r="F3" s="186"/>
      <c r="G3" s="186"/>
      <c r="H3" s="186"/>
    </row>
    <row r="4" spans="1:8" ht="12.75">
      <c r="A4" s="186" t="s">
        <v>0</v>
      </c>
      <c r="B4" s="186"/>
      <c r="C4" s="186"/>
      <c r="D4" s="186"/>
      <c r="E4" s="186"/>
      <c r="F4" s="186"/>
      <c r="G4" s="186"/>
      <c r="H4" s="186"/>
    </row>
    <row r="5" spans="1:10" ht="26.25" customHeight="1">
      <c r="A5" s="187" t="s">
        <v>1</v>
      </c>
      <c r="B5" s="187"/>
      <c r="C5" s="187"/>
      <c r="D5" s="187"/>
      <c r="E5" s="187"/>
      <c r="F5" s="187"/>
      <c r="G5" s="187"/>
      <c r="H5" s="187"/>
      <c r="J5" s="14"/>
    </row>
    <row r="6" spans="1:10" ht="12.75">
      <c r="A6" s="186" t="s">
        <v>170</v>
      </c>
      <c r="B6" s="186"/>
      <c r="C6" s="186"/>
      <c r="D6" s="186"/>
      <c r="E6" s="186"/>
      <c r="F6" s="186"/>
      <c r="G6" s="186"/>
      <c r="H6" s="186"/>
      <c r="J6" s="14"/>
    </row>
    <row r="7" ht="12.75">
      <c r="J7" s="14"/>
    </row>
    <row r="8" spans="1:8" s="20" customFormat="1" ht="42" customHeight="1">
      <c r="A8" s="52" t="s">
        <v>171</v>
      </c>
      <c r="B8" s="53" t="s">
        <v>161</v>
      </c>
      <c r="C8" s="183" t="s">
        <v>172</v>
      </c>
      <c r="D8" s="184" t="s">
        <v>23</v>
      </c>
      <c r="E8" s="183" t="s">
        <v>24</v>
      </c>
      <c r="F8" s="185" t="s">
        <v>37</v>
      </c>
      <c r="G8" s="185"/>
      <c r="H8" s="119" t="s">
        <v>175</v>
      </c>
    </row>
    <row r="9" spans="1:8" ht="14.25">
      <c r="A9" s="55"/>
      <c r="B9" s="56"/>
      <c r="C9" s="130"/>
      <c r="D9" s="130"/>
      <c r="E9" s="130"/>
      <c r="F9" s="57" t="s">
        <v>173</v>
      </c>
      <c r="G9" s="54" t="s">
        <v>163</v>
      </c>
      <c r="H9" s="120"/>
    </row>
    <row r="10" spans="1:12" ht="12.75">
      <c r="A10" s="16">
        <v>0</v>
      </c>
      <c r="B10" s="83">
        <v>1</v>
      </c>
      <c r="C10" s="7">
        <v>2</v>
      </c>
      <c r="D10" s="83">
        <v>3</v>
      </c>
      <c r="E10" s="11">
        <v>4</v>
      </c>
      <c r="F10" s="11">
        <v>5</v>
      </c>
      <c r="G10" s="11">
        <v>6</v>
      </c>
      <c r="H10" s="83">
        <v>7</v>
      </c>
      <c r="J10" s="14"/>
      <c r="L10" s="38"/>
    </row>
    <row r="11" spans="1:10" ht="18.75" customHeight="1">
      <c r="A11" s="170" t="s">
        <v>149</v>
      </c>
      <c r="B11" s="170"/>
      <c r="C11" s="170"/>
      <c r="D11" s="170"/>
      <c r="E11" s="170"/>
      <c r="F11" s="170"/>
      <c r="G11" s="170"/>
      <c r="H11" s="170"/>
      <c r="J11" s="14"/>
    </row>
    <row r="12" spans="1:10" ht="38.25">
      <c r="A12" s="32">
        <v>1</v>
      </c>
      <c r="B12" s="74" t="s">
        <v>75</v>
      </c>
      <c r="C12" s="7" t="s">
        <v>153</v>
      </c>
      <c r="D12" s="25" t="s">
        <v>38</v>
      </c>
      <c r="E12" s="77" t="s">
        <v>160</v>
      </c>
      <c r="F12" s="79" t="s">
        <v>156</v>
      </c>
      <c r="G12" s="81" t="s">
        <v>156</v>
      </c>
      <c r="H12" s="61">
        <v>459431.97</v>
      </c>
      <c r="J12" s="14"/>
    </row>
    <row r="13" spans="1:10" ht="38.25">
      <c r="A13" s="32">
        <v>2</v>
      </c>
      <c r="B13" s="74" t="s">
        <v>75</v>
      </c>
      <c r="C13" s="7" t="s">
        <v>153</v>
      </c>
      <c r="D13" s="30" t="s">
        <v>77</v>
      </c>
      <c r="E13" s="77" t="s">
        <v>160</v>
      </c>
      <c r="F13" s="79" t="s">
        <v>156</v>
      </c>
      <c r="G13" s="40" t="s">
        <v>156</v>
      </c>
      <c r="H13" s="61">
        <v>34750</v>
      </c>
      <c r="J13" s="14"/>
    </row>
    <row r="14" spans="1:10" ht="51">
      <c r="A14" s="32">
        <v>3</v>
      </c>
      <c r="B14" s="74" t="s">
        <v>75</v>
      </c>
      <c r="C14" s="7" t="s">
        <v>153</v>
      </c>
      <c r="D14" s="36" t="s">
        <v>78</v>
      </c>
      <c r="E14" s="94" t="s">
        <v>160</v>
      </c>
      <c r="F14" s="95" t="s">
        <v>79</v>
      </c>
      <c r="G14" s="94">
        <v>5</v>
      </c>
      <c r="H14" s="61">
        <v>40560</v>
      </c>
      <c r="J14" s="14"/>
    </row>
    <row r="15" spans="1:10" ht="51">
      <c r="A15" s="32">
        <v>4</v>
      </c>
      <c r="B15" s="74" t="s">
        <v>75</v>
      </c>
      <c r="C15" s="7" t="s">
        <v>153</v>
      </c>
      <c r="D15" s="36" t="s">
        <v>80</v>
      </c>
      <c r="E15" s="94" t="s">
        <v>160</v>
      </c>
      <c r="F15" s="95" t="s">
        <v>79</v>
      </c>
      <c r="G15" s="94">
        <v>5</v>
      </c>
      <c r="H15" s="61">
        <v>40628.5</v>
      </c>
      <c r="J15" s="14"/>
    </row>
    <row r="16" spans="1:10" ht="38.25">
      <c r="A16" s="32">
        <v>5</v>
      </c>
      <c r="B16" s="74" t="s">
        <v>75</v>
      </c>
      <c r="C16" s="7" t="s">
        <v>153</v>
      </c>
      <c r="D16" s="36" t="s">
        <v>81</v>
      </c>
      <c r="E16" s="77" t="s">
        <v>160</v>
      </c>
      <c r="F16" s="96" t="s">
        <v>156</v>
      </c>
      <c r="G16" s="97" t="s">
        <v>156</v>
      </c>
      <c r="H16" s="61">
        <v>34209</v>
      </c>
      <c r="J16" s="14"/>
    </row>
    <row r="17" spans="1:10" ht="75" customHeight="1">
      <c r="A17" s="32">
        <v>6</v>
      </c>
      <c r="B17" s="93" t="s">
        <v>82</v>
      </c>
      <c r="C17" s="7" t="s">
        <v>83</v>
      </c>
      <c r="D17" s="98" t="s">
        <v>84</v>
      </c>
      <c r="E17" s="13" t="s">
        <v>69</v>
      </c>
      <c r="F17" s="96" t="s">
        <v>156</v>
      </c>
      <c r="G17" s="124" t="s">
        <v>156</v>
      </c>
      <c r="H17" s="61">
        <v>36449.6</v>
      </c>
      <c r="J17" s="14"/>
    </row>
    <row r="18" spans="1:10" ht="28.5" customHeight="1">
      <c r="A18" s="171">
        <v>7</v>
      </c>
      <c r="B18" s="125" t="s">
        <v>82</v>
      </c>
      <c r="C18" s="128" t="s">
        <v>85</v>
      </c>
      <c r="D18" s="131" t="s">
        <v>86</v>
      </c>
      <c r="E18" s="177" t="s">
        <v>69</v>
      </c>
      <c r="F18" s="98" t="s">
        <v>162</v>
      </c>
      <c r="G18" s="16">
        <v>1</v>
      </c>
      <c r="H18" s="149">
        <v>35613</v>
      </c>
      <c r="J18" s="14"/>
    </row>
    <row r="19" spans="1:10" ht="28.5" customHeight="1">
      <c r="A19" s="171"/>
      <c r="B19" s="180"/>
      <c r="C19" s="130"/>
      <c r="D19" s="133"/>
      <c r="E19" s="178"/>
      <c r="F19" s="100" t="s">
        <v>166</v>
      </c>
      <c r="G19" s="16">
        <v>150</v>
      </c>
      <c r="H19" s="182"/>
      <c r="J19" s="14"/>
    </row>
    <row r="20" spans="1:10" ht="27.75" customHeight="1">
      <c r="A20" s="171">
        <v>8</v>
      </c>
      <c r="B20" s="125" t="s">
        <v>82</v>
      </c>
      <c r="C20" s="128" t="s">
        <v>85</v>
      </c>
      <c r="D20" s="131" t="s">
        <v>87</v>
      </c>
      <c r="E20" s="165" t="s">
        <v>69</v>
      </c>
      <c r="F20" s="98" t="s">
        <v>162</v>
      </c>
      <c r="G20" s="103">
        <v>1</v>
      </c>
      <c r="H20" s="149">
        <v>105062</v>
      </c>
      <c r="J20" s="14"/>
    </row>
    <row r="21" spans="1:10" ht="38.25" customHeight="1">
      <c r="A21" s="171"/>
      <c r="B21" s="180"/>
      <c r="C21" s="130"/>
      <c r="D21" s="181"/>
      <c r="E21" s="167"/>
      <c r="F21" s="67" t="s">
        <v>166</v>
      </c>
      <c r="G21" s="104">
        <v>160</v>
      </c>
      <c r="H21" s="150"/>
      <c r="J21" s="14"/>
    </row>
    <row r="22" spans="1:10" ht="25.5" customHeight="1">
      <c r="A22" s="171">
        <v>9</v>
      </c>
      <c r="B22" s="131" t="s">
        <v>82</v>
      </c>
      <c r="C22" s="174" t="s">
        <v>88</v>
      </c>
      <c r="D22" s="125" t="s">
        <v>89</v>
      </c>
      <c r="E22" s="177" t="s">
        <v>69</v>
      </c>
      <c r="F22" s="67" t="s">
        <v>94</v>
      </c>
      <c r="G22" s="16">
        <v>2</v>
      </c>
      <c r="H22" s="149">
        <v>24937.27</v>
      </c>
      <c r="J22" s="14"/>
    </row>
    <row r="23" spans="1:10" ht="39.75" customHeight="1">
      <c r="A23" s="172"/>
      <c r="B23" s="173"/>
      <c r="C23" s="175"/>
      <c r="D23" s="176"/>
      <c r="E23" s="178"/>
      <c r="F23" s="105" t="s">
        <v>95</v>
      </c>
      <c r="G23" s="16">
        <v>130</v>
      </c>
      <c r="H23" s="179"/>
      <c r="J23" s="14"/>
    </row>
    <row r="24" spans="1:10" ht="38.25">
      <c r="A24" s="8">
        <v>10</v>
      </c>
      <c r="B24" s="98" t="s">
        <v>82</v>
      </c>
      <c r="C24" s="7" t="s">
        <v>151</v>
      </c>
      <c r="D24" s="74" t="s">
        <v>90</v>
      </c>
      <c r="E24" s="58" t="s">
        <v>69</v>
      </c>
      <c r="F24" s="101" t="s">
        <v>156</v>
      </c>
      <c r="G24" s="16" t="s">
        <v>156</v>
      </c>
      <c r="H24" s="66">
        <v>51629.54</v>
      </c>
      <c r="J24" s="14"/>
    </row>
    <row r="25" spans="1:10" ht="51">
      <c r="A25" s="8">
        <v>11</v>
      </c>
      <c r="B25" s="45" t="s">
        <v>61</v>
      </c>
      <c r="C25" s="7" t="s">
        <v>151</v>
      </c>
      <c r="D25" s="93" t="s">
        <v>96</v>
      </c>
      <c r="E25" s="58" t="s">
        <v>160</v>
      </c>
      <c r="F25" s="101" t="s">
        <v>156</v>
      </c>
      <c r="G25" s="16" t="s">
        <v>156</v>
      </c>
      <c r="H25" s="66">
        <v>49231.75</v>
      </c>
      <c r="J25" s="14"/>
    </row>
    <row r="26" spans="1:10" ht="38.25">
      <c r="A26" s="8">
        <v>12</v>
      </c>
      <c r="B26" s="45" t="s">
        <v>61</v>
      </c>
      <c r="C26" s="7" t="s">
        <v>151</v>
      </c>
      <c r="D26" s="74" t="s">
        <v>91</v>
      </c>
      <c r="E26" s="58" t="s">
        <v>160</v>
      </c>
      <c r="F26" s="101" t="s">
        <v>156</v>
      </c>
      <c r="G26" s="16" t="s">
        <v>156</v>
      </c>
      <c r="H26" s="66">
        <v>89546.8</v>
      </c>
      <c r="J26" s="14"/>
    </row>
    <row r="27" spans="1:10" ht="78.75" customHeight="1">
      <c r="A27" s="8">
        <v>13</v>
      </c>
      <c r="B27" s="115" t="s">
        <v>61</v>
      </c>
      <c r="C27" s="7" t="s">
        <v>151</v>
      </c>
      <c r="D27" s="93" t="s">
        <v>58</v>
      </c>
      <c r="E27" s="58" t="s">
        <v>160</v>
      </c>
      <c r="F27" s="101" t="s">
        <v>156</v>
      </c>
      <c r="G27" s="16" t="s">
        <v>156</v>
      </c>
      <c r="H27" s="66">
        <v>139263.27</v>
      </c>
      <c r="J27" s="14"/>
    </row>
    <row r="28" spans="1:10" ht="42" customHeight="1">
      <c r="A28" s="107">
        <v>14</v>
      </c>
      <c r="B28" s="102" t="s">
        <v>168</v>
      </c>
      <c r="C28" s="83" t="s">
        <v>151</v>
      </c>
      <c r="D28" s="93" t="s">
        <v>54</v>
      </c>
      <c r="E28" s="16" t="s">
        <v>160</v>
      </c>
      <c r="F28" s="16" t="s">
        <v>156</v>
      </c>
      <c r="G28" s="16" t="s">
        <v>156</v>
      </c>
      <c r="H28" s="61">
        <v>609448.9</v>
      </c>
      <c r="J28" s="14"/>
    </row>
    <row r="29" spans="1:10" ht="42" customHeight="1">
      <c r="A29" s="8">
        <v>15</v>
      </c>
      <c r="B29" s="98" t="s">
        <v>168</v>
      </c>
      <c r="C29" s="7" t="s">
        <v>153</v>
      </c>
      <c r="D29" s="98" t="s">
        <v>39</v>
      </c>
      <c r="E29" s="16" t="s">
        <v>160</v>
      </c>
      <c r="F29" s="16" t="s">
        <v>156</v>
      </c>
      <c r="G29" s="16" t="s">
        <v>156</v>
      </c>
      <c r="H29" s="61">
        <v>20130</v>
      </c>
      <c r="J29" s="14"/>
    </row>
    <row r="30" spans="1:10" s="38" customFormat="1" ht="75" customHeight="1">
      <c r="A30" s="82">
        <v>16</v>
      </c>
      <c r="B30" s="98" t="s">
        <v>165</v>
      </c>
      <c r="C30" s="7" t="s">
        <v>151</v>
      </c>
      <c r="D30" s="93" t="s">
        <v>150</v>
      </c>
      <c r="E30" s="13" t="s">
        <v>67</v>
      </c>
      <c r="F30" s="12" t="s">
        <v>150</v>
      </c>
      <c r="G30" s="13">
        <v>1</v>
      </c>
      <c r="H30" s="61">
        <v>1174566.32</v>
      </c>
      <c r="J30" s="108"/>
    </row>
    <row r="31" spans="1:10" s="38" customFormat="1" ht="63.75">
      <c r="A31" s="82">
        <v>17</v>
      </c>
      <c r="B31" s="98" t="s">
        <v>165</v>
      </c>
      <c r="C31" s="7" t="s">
        <v>151</v>
      </c>
      <c r="D31" s="93" t="s">
        <v>152</v>
      </c>
      <c r="E31" s="13" t="s">
        <v>67</v>
      </c>
      <c r="F31" s="12" t="s">
        <v>152</v>
      </c>
      <c r="G31" s="13">
        <v>1</v>
      </c>
      <c r="H31" s="61">
        <v>1330928.27</v>
      </c>
      <c r="J31" s="108"/>
    </row>
    <row r="32" spans="1:10" s="38" customFormat="1" ht="55.5" customHeight="1">
      <c r="A32" s="82">
        <v>18</v>
      </c>
      <c r="B32" s="98" t="s">
        <v>165</v>
      </c>
      <c r="C32" s="7" t="s">
        <v>153</v>
      </c>
      <c r="D32" s="93" t="s">
        <v>154</v>
      </c>
      <c r="E32" s="13" t="s">
        <v>67</v>
      </c>
      <c r="F32" s="225" t="s">
        <v>154</v>
      </c>
      <c r="G32" s="13">
        <v>1</v>
      </c>
      <c r="H32" s="61">
        <v>316556.23</v>
      </c>
      <c r="J32" s="108"/>
    </row>
    <row r="33" spans="1:10" s="38" customFormat="1" ht="51">
      <c r="A33" s="82">
        <v>19</v>
      </c>
      <c r="B33" s="98" t="s">
        <v>165</v>
      </c>
      <c r="C33" s="7" t="s">
        <v>153</v>
      </c>
      <c r="D33" s="99" t="s">
        <v>71</v>
      </c>
      <c r="E33" s="18" t="s">
        <v>67</v>
      </c>
      <c r="F33" s="12" t="s">
        <v>92</v>
      </c>
      <c r="G33" s="13">
        <v>1</v>
      </c>
      <c r="H33" s="66">
        <v>18000</v>
      </c>
      <c r="J33" s="108"/>
    </row>
    <row r="34" spans="1:10" s="38" customFormat="1" ht="51">
      <c r="A34" s="82">
        <v>20</v>
      </c>
      <c r="B34" s="98" t="s">
        <v>165</v>
      </c>
      <c r="C34" s="7" t="s">
        <v>151</v>
      </c>
      <c r="D34" s="99" t="s">
        <v>93</v>
      </c>
      <c r="E34" s="18" t="s">
        <v>67</v>
      </c>
      <c r="F34" s="65" t="s">
        <v>114</v>
      </c>
      <c r="G34" s="13">
        <v>1</v>
      </c>
      <c r="H34" s="66">
        <v>448986.5</v>
      </c>
      <c r="J34" s="108"/>
    </row>
    <row r="35" spans="1:10" s="38" customFormat="1" ht="51">
      <c r="A35" s="82">
        <v>21</v>
      </c>
      <c r="B35" s="98" t="s">
        <v>165</v>
      </c>
      <c r="C35" s="7" t="s">
        <v>151</v>
      </c>
      <c r="D35" s="99" t="s">
        <v>115</v>
      </c>
      <c r="E35" s="18" t="s">
        <v>67</v>
      </c>
      <c r="F35" s="65" t="s">
        <v>116</v>
      </c>
      <c r="G35" s="13">
        <v>19</v>
      </c>
      <c r="H35" s="66">
        <v>28806.72</v>
      </c>
      <c r="J35" s="108"/>
    </row>
    <row r="36" spans="1:10" s="38" customFormat="1" ht="51">
      <c r="A36" s="82">
        <v>22</v>
      </c>
      <c r="B36" s="62" t="s">
        <v>165</v>
      </c>
      <c r="C36" s="7" t="s">
        <v>151</v>
      </c>
      <c r="D36" s="99" t="s">
        <v>158</v>
      </c>
      <c r="E36" s="13" t="s">
        <v>67</v>
      </c>
      <c r="F36" s="12" t="s">
        <v>158</v>
      </c>
      <c r="G36" s="13">
        <v>1</v>
      </c>
      <c r="H36" s="61">
        <v>1254034.8</v>
      </c>
      <c r="J36" s="108"/>
    </row>
    <row r="37" spans="1:10" s="38" customFormat="1" ht="51">
      <c r="A37" s="82">
        <v>23</v>
      </c>
      <c r="B37" s="62" t="s">
        <v>165</v>
      </c>
      <c r="C37" s="7" t="s">
        <v>151</v>
      </c>
      <c r="D37" s="99" t="s">
        <v>158</v>
      </c>
      <c r="E37" s="13" t="s">
        <v>67</v>
      </c>
      <c r="F37" s="62" t="s">
        <v>117</v>
      </c>
      <c r="G37" s="16">
        <v>150</v>
      </c>
      <c r="H37" s="61">
        <v>622000</v>
      </c>
      <c r="J37" s="108"/>
    </row>
    <row r="38" spans="1:10" s="38" customFormat="1" ht="51">
      <c r="A38" s="82">
        <v>24</v>
      </c>
      <c r="B38" s="62" t="s">
        <v>165</v>
      </c>
      <c r="C38" s="7" t="s">
        <v>153</v>
      </c>
      <c r="D38" s="93" t="s">
        <v>118</v>
      </c>
      <c r="E38" s="13" t="s">
        <v>67</v>
      </c>
      <c r="F38" s="64" t="s">
        <v>119</v>
      </c>
      <c r="G38" s="13">
        <v>1</v>
      </c>
      <c r="H38" s="61">
        <v>8900</v>
      </c>
      <c r="J38" s="108"/>
    </row>
    <row r="39" spans="1:10" s="38" customFormat="1" ht="51">
      <c r="A39" s="82">
        <v>25</v>
      </c>
      <c r="B39" s="62" t="s">
        <v>165</v>
      </c>
      <c r="C39" s="7" t="s">
        <v>151</v>
      </c>
      <c r="D39" s="99" t="s">
        <v>40</v>
      </c>
      <c r="E39" s="13" t="s">
        <v>67</v>
      </c>
      <c r="F39" s="65" t="s">
        <v>120</v>
      </c>
      <c r="G39" s="13">
        <v>1</v>
      </c>
      <c r="H39" s="66">
        <v>36400</v>
      </c>
      <c r="J39" s="108"/>
    </row>
    <row r="40" spans="1:10" s="38" customFormat="1" ht="51" customHeight="1">
      <c r="A40" s="82">
        <v>26</v>
      </c>
      <c r="B40" s="67" t="s">
        <v>121</v>
      </c>
      <c r="C40" s="7" t="s">
        <v>153</v>
      </c>
      <c r="D40" s="99" t="s">
        <v>122</v>
      </c>
      <c r="E40" s="13" t="s">
        <v>160</v>
      </c>
      <c r="F40" s="65" t="s">
        <v>123</v>
      </c>
      <c r="G40" s="13">
        <v>1</v>
      </c>
      <c r="H40" s="66">
        <v>15559.58</v>
      </c>
      <c r="J40" s="108"/>
    </row>
    <row r="41" spans="1:10" s="38" customFormat="1" ht="51" customHeight="1">
      <c r="A41" s="82">
        <v>27</v>
      </c>
      <c r="B41" s="67" t="s">
        <v>121</v>
      </c>
      <c r="C41" s="7" t="s">
        <v>153</v>
      </c>
      <c r="D41" s="65" t="s">
        <v>124</v>
      </c>
      <c r="E41" s="58" t="s">
        <v>160</v>
      </c>
      <c r="F41" s="65" t="s">
        <v>123</v>
      </c>
      <c r="G41" s="13">
        <v>1</v>
      </c>
      <c r="H41" s="109">
        <v>15420</v>
      </c>
      <c r="J41" s="108"/>
    </row>
    <row r="42" spans="1:10" s="38" customFormat="1" ht="48" customHeight="1">
      <c r="A42" s="82">
        <v>28</v>
      </c>
      <c r="B42" s="67" t="s">
        <v>121</v>
      </c>
      <c r="C42" s="7" t="s">
        <v>153</v>
      </c>
      <c r="D42" s="65" t="s">
        <v>125</v>
      </c>
      <c r="E42" s="58" t="s">
        <v>160</v>
      </c>
      <c r="F42" s="65" t="s">
        <v>123</v>
      </c>
      <c r="G42" s="13">
        <v>1</v>
      </c>
      <c r="H42" s="109">
        <v>55351</v>
      </c>
      <c r="J42" s="108"/>
    </row>
    <row r="43" spans="1:10" s="38" customFormat="1" ht="52.5" customHeight="1">
      <c r="A43" s="82">
        <v>29</v>
      </c>
      <c r="B43" s="67" t="s">
        <v>121</v>
      </c>
      <c r="C43" s="7" t="s">
        <v>153</v>
      </c>
      <c r="D43" s="93" t="s">
        <v>126</v>
      </c>
      <c r="E43" s="16" t="s">
        <v>160</v>
      </c>
      <c r="F43" s="65" t="s">
        <v>123</v>
      </c>
      <c r="G43" s="13">
        <v>1</v>
      </c>
      <c r="H43" s="109">
        <v>56881.11</v>
      </c>
      <c r="J43" s="108"/>
    </row>
    <row r="44" spans="1:10" s="38" customFormat="1" ht="57.75" customHeight="1">
      <c r="A44" s="82">
        <v>30</v>
      </c>
      <c r="B44" s="67" t="s">
        <v>121</v>
      </c>
      <c r="C44" s="7" t="s">
        <v>153</v>
      </c>
      <c r="D44" s="74" t="s">
        <v>127</v>
      </c>
      <c r="E44" s="58" t="s">
        <v>160</v>
      </c>
      <c r="F44" s="65" t="s">
        <v>123</v>
      </c>
      <c r="G44" s="13">
        <v>1</v>
      </c>
      <c r="H44" s="110">
        <v>18682.95</v>
      </c>
      <c r="J44" s="108"/>
    </row>
    <row r="45" spans="1:10" s="38" customFormat="1" ht="44.25" customHeight="1">
      <c r="A45" s="82">
        <v>31</v>
      </c>
      <c r="B45" s="98" t="s">
        <v>167</v>
      </c>
      <c r="C45" s="7" t="s">
        <v>159</v>
      </c>
      <c r="D45" s="64" t="s">
        <v>104</v>
      </c>
      <c r="E45" s="13" t="s">
        <v>160</v>
      </c>
      <c r="F45" s="13" t="s">
        <v>156</v>
      </c>
      <c r="G45" s="13" t="s">
        <v>156</v>
      </c>
      <c r="H45" s="61">
        <v>39585.46</v>
      </c>
      <c r="J45" s="108"/>
    </row>
    <row r="46" spans="1:10" s="38" customFormat="1" ht="56.25" customHeight="1">
      <c r="A46" s="82">
        <v>32</v>
      </c>
      <c r="B46" s="98" t="s">
        <v>167</v>
      </c>
      <c r="C46" s="7" t="s">
        <v>159</v>
      </c>
      <c r="D46" s="64" t="s">
        <v>52</v>
      </c>
      <c r="E46" s="13" t="s">
        <v>160</v>
      </c>
      <c r="F46" s="12" t="s">
        <v>53</v>
      </c>
      <c r="G46" s="13">
        <v>10</v>
      </c>
      <c r="H46" s="61">
        <v>54218.96</v>
      </c>
      <c r="J46" s="108"/>
    </row>
    <row r="47" spans="1:10" s="38" customFormat="1" ht="48.75" customHeight="1">
      <c r="A47" s="226">
        <v>33</v>
      </c>
      <c r="B47" s="74" t="s">
        <v>75</v>
      </c>
      <c r="C47" s="11" t="s">
        <v>153</v>
      </c>
      <c r="D47" s="19" t="s">
        <v>157</v>
      </c>
      <c r="E47" s="13" t="s">
        <v>160</v>
      </c>
      <c r="F47" s="12" t="s">
        <v>164</v>
      </c>
      <c r="G47" s="16">
        <v>20</v>
      </c>
      <c r="H47" s="61">
        <v>3339250</v>
      </c>
      <c r="J47" s="108"/>
    </row>
    <row r="48" spans="1:10" s="38" customFormat="1" ht="61.5" customHeight="1">
      <c r="A48" s="82">
        <v>34</v>
      </c>
      <c r="B48" s="83" t="s">
        <v>61</v>
      </c>
      <c r="C48" s="11" t="s">
        <v>76</v>
      </c>
      <c r="D48" s="88" t="s">
        <v>41</v>
      </c>
      <c r="E48" s="13" t="s">
        <v>160</v>
      </c>
      <c r="F48" s="11" t="s">
        <v>156</v>
      </c>
      <c r="G48" s="16" t="s">
        <v>156</v>
      </c>
      <c r="H48" s="61">
        <v>138146.51</v>
      </c>
      <c r="J48" s="108"/>
    </row>
    <row r="49" spans="1:10" s="38" customFormat="1" ht="18.75" customHeight="1">
      <c r="A49" s="142" t="s">
        <v>25</v>
      </c>
      <c r="B49" s="143"/>
      <c r="C49" s="143"/>
      <c r="D49" s="143"/>
      <c r="E49" s="143"/>
      <c r="F49" s="143"/>
      <c r="G49" s="144"/>
      <c r="H49" s="68">
        <f>SUM(H12:H48)</f>
        <v>10743166.01</v>
      </c>
      <c r="J49" s="108"/>
    </row>
    <row r="50" spans="1:10" s="38" customFormat="1" ht="17.25" customHeight="1">
      <c r="A50" s="170" t="s">
        <v>55</v>
      </c>
      <c r="B50" s="170"/>
      <c r="C50" s="170"/>
      <c r="D50" s="170"/>
      <c r="E50" s="170"/>
      <c r="F50" s="170"/>
      <c r="G50" s="170"/>
      <c r="H50" s="170"/>
      <c r="J50" s="108"/>
    </row>
    <row r="51" spans="1:10" s="38" customFormat="1" ht="15" customHeight="1">
      <c r="A51" s="169">
        <v>1</v>
      </c>
      <c r="B51" s="125" t="s">
        <v>128</v>
      </c>
      <c r="C51" s="128" t="s">
        <v>153</v>
      </c>
      <c r="D51" s="131" t="s">
        <v>56</v>
      </c>
      <c r="E51" s="147" t="s">
        <v>68</v>
      </c>
      <c r="F51" s="12" t="s">
        <v>70</v>
      </c>
      <c r="G51" s="111">
        <v>20000</v>
      </c>
      <c r="H51" s="149">
        <v>170036.8</v>
      </c>
      <c r="J51" s="108"/>
    </row>
    <row r="52" spans="1:10" s="38" customFormat="1" ht="12.75">
      <c r="A52" s="169"/>
      <c r="B52" s="126"/>
      <c r="C52" s="129"/>
      <c r="D52" s="132"/>
      <c r="E52" s="156"/>
      <c r="F52" s="12" t="s">
        <v>62</v>
      </c>
      <c r="G52" s="111">
        <v>3000</v>
      </c>
      <c r="H52" s="168"/>
      <c r="J52" s="108"/>
    </row>
    <row r="53" spans="1:10" s="38" customFormat="1" ht="12.75">
      <c r="A53" s="169"/>
      <c r="B53" s="126"/>
      <c r="C53" s="129"/>
      <c r="D53" s="132"/>
      <c r="E53" s="156"/>
      <c r="F53" s="12" t="s">
        <v>105</v>
      </c>
      <c r="G53" s="111">
        <v>5000</v>
      </c>
      <c r="H53" s="168"/>
      <c r="J53" s="108"/>
    </row>
    <row r="54" spans="1:10" s="38" customFormat="1" ht="12.75">
      <c r="A54" s="169"/>
      <c r="B54" s="126"/>
      <c r="C54" s="129"/>
      <c r="D54" s="132"/>
      <c r="E54" s="156"/>
      <c r="F54" s="12" t="s">
        <v>65</v>
      </c>
      <c r="G54" s="111">
        <v>2000</v>
      </c>
      <c r="H54" s="168"/>
      <c r="J54" s="108"/>
    </row>
    <row r="55" spans="1:10" s="38" customFormat="1" ht="12.75">
      <c r="A55" s="169"/>
      <c r="B55" s="126"/>
      <c r="C55" s="129"/>
      <c r="D55" s="132"/>
      <c r="E55" s="156"/>
      <c r="F55" s="12" t="s">
        <v>169</v>
      </c>
      <c r="G55" s="111">
        <v>5000</v>
      </c>
      <c r="H55" s="168"/>
      <c r="J55" s="108"/>
    </row>
    <row r="56" spans="1:10" s="38" customFormat="1" ht="12.75">
      <c r="A56" s="169"/>
      <c r="B56" s="126"/>
      <c r="C56" s="129"/>
      <c r="D56" s="132"/>
      <c r="E56" s="156"/>
      <c r="F56" s="12" t="s">
        <v>106</v>
      </c>
      <c r="G56" s="111">
        <v>500</v>
      </c>
      <c r="H56" s="168"/>
      <c r="J56" s="108"/>
    </row>
    <row r="57" spans="1:10" s="38" customFormat="1" ht="12.75">
      <c r="A57" s="169"/>
      <c r="B57" s="127"/>
      <c r="C57" s="130"/>
      <c r="D57" s="133"/>
      <c r="E57" s="148"/>
      <c r="F57" s="12" t="s">
        <v>107</v>
      </c>
      <c r="G57" s="106">
        <v>1</v>
      </c>
      <c r="H57" s="150"/>
      <c r="J57" s="108"/>
    </row>
    <row r="58" spans="1:10" s="38" customFormat="1" ht="12.75">
      <c r="A58" s="169">
        <v>2</v>
      </c>
      <c r="B58" s="125" t="s">
        <v>128</v>
      </c>
      <c r="C58" s="128" t="s">
        <v>153</v>
      </c>
      <c r="D58" s="131" t="s">
        <v>129</v>
      </c>
      <c r="E58" s="147" t="s">
        <v>68</v>
      </c>
      <c r="F58" s="12" t="s">
        <v>64</v>
      </c>
      <c r="G58" s="11">
        <v>4</v>
      </c>
      <c r="H58" s="149">
        <v>880230</v>
      </c>
      <c r="J58" s="108"/>
    </row>
    <row r="59" spans="1:10" s="38" customFormat="1" ht="12.75">
      <c r="A59" s="169"/>
      <c r="B59" s="126"/>
      <c r="C59" s="129"/>
      <c r="D59" s="132"/>
      <c r="E59" s="156"/>
      <c r="F59" s="12" t="s">
        <v>63</v>
      </c>
      <c r="G59" s="11">
        <v>2</v>
      </c>
      <c r="H59" s="168"/>
      <c r="J59" s="108"/>
    </row>
    <row r="60" spans="1:8" ht="12.75">
      <c r="A60" s="169"/>
      <c r="B60" s="126"/>
      <c r="C60" s="129"/>
      <c r="D60" s="132"/>
      <c r="E60" s="156"/>
      <c r="F60" s="12" t="s">
        <v>65</v>
      </c>
      <c r="G60" s="13">
        <v>4</v>
      </c>
      <c r="H60" s="168"/>
    </row>
    <row r="61" spans="1:8" ht="12.75">
      <c r="A61" s="169"/>
      <c r="B61" s="127"/>
      <c r="C61" s="130"/>
      <c r="D61" s="133"/>
      <c r="E61" s="148"/>
      <c r="F61" s="12" t="s">
        <v>66</v>
      </c>
      <c r="G61" s="22">
        <v>4</v>
      </c>
      <c r="H61" s="150"/>
    </row>
    <row r="62" spans="1:8" ht="25.5">
      <c r="A62" s="151">
        <v>3</v>
      </c>
      <c r="B62" s="125" t="s">
        <v>128</v>
      </c>
      <c r="C62" s="128" t="s">
        <v>153</v>
      </c>
      <c r="D62" s="131" t="s">
        <v>130</v>
      </c>
      <c r="E62" s="159" t="s">
        <v>68</v>
      </c>
      <c r="F62" s="62" t="s">
        <v>131</v>
      </c>
      <c r="G62" s="106">
        <v>3</v>
      </c>
      <c r="H62" s="149">
        <v>3507690.2</v>
      </c>
    </row>
    <row r="63" spans="1:8" ht="25.5">
      <c r="A63" s="151"/>
      <c r="B63" s="126"/>
      <c r="C63" s="129"/>
      <c r="D63" s="132"/>
      <c r="E63" s="160"/>
      <c r="F63" s="62" t="s">
        <v>132</v>
      </c>
      <c r="G63" s="106">
        <v>3</v>
      </c>
      <c r="H63" s="168"/>
    </row>
    <row r="64" spans="1:8" ht="12.75">
      <c r="A64" s="151"/>
      <c r="B64" s="126"/>
      <c r="C64" s="129"/>
      <c r="D64" s="132"/>
      <c r="E64" s="160"/>
      <c r="F64" s="62" t="s">
        <v>133</v>
      </c>
      <c r="G64" s="106">
        <v>100</v>
      </c>
      <c r="H64" s="168"/>
    </row>
    <row r="65" spans="1:8" ht="12.75">
      <c r="A65" s="151"/>
      <c r="B65" s="127"/>
      <c r="C65" s="130"/>
      <c r="D65" s="133"/>
      <c r="E65" s="161"/>
      <c r="F65" s="62" t="s">
        <v>134</v>
      </c>
      <c r="G65" s="106">
        <v>100</v>
      </c>
      <c r="H65" s="150"/>
    </row>
    <row r="66" spans="1:8" ht="42.75" customHeight="1">
      <c r="A66" s="83">
        <v>4</v>
      </c>
      <c r="B66" s="99" t="s">
        <v>128</v>
      </c>
      <c r="C66" s="91" t="s">
        <v>153</v>
      </c>
      <c r="D66" s="100" t="s">
        <v>135</v>
      </c>
      <c r="E66" s="134" t="s">
        <v>68</v>
      </c>
      <c r="F66" s="67" t="s">
        <v>136</v>
      </c>
      <c r="G66" s="135">
        <v>20</v>
      </c>
      <c r="H66" s="66">
        <v>1995413.7</v>
      </c>
    </row>
    <row r="67" spans="1:8" ht="42" customHeight="1">
      <c r="A67" s="7">
        <v>5</v>
      </c>
      <c r="B67" s="28" t="s">
        <v>128</v>
      </c>
      <c r="C67" s="7" t="s">
        <v>153</v>
      </c>
      <c r="D67" s="98" t="s">
        <v>137</v>
      </c>
      <c r="E67" s="13" t="s">
        <v>68</v>
      </c>
      <c r="F67" s="12" t="s">
        <v>138</v>
      </c>
      <c r="G67" s="11">
        <v>8</v>
      </c>
      <c r="H67" s="61">
        <v>160381.2</v>
      </c>
    </row>
    <row r="68" spans="1:8" ht="27.75" customHeight="1">
      <c r="A68" s="83">
        <v>6</v>
      </c>
      <c r="B68" s="17" t="s">
        <v>128</v>
      </c>
      <c r="C68" s="91" t="s">
        <v>153</v>
      </c>
      <c r="D68" s="98" t="s">
        <v>139</v>
      </c>
      <c r="E68" s="13" t="s">
        <v>68</v>
      </c>
      <c r="F68" s="12" t="s">
        <v>156</v>
      </c>
      <c r="G68" s="11" t="s">
        <v>156</v>
      </c>
      <c r="H68" s="61">
        <v>21032.45</v>
      </c>
    </row>
    <row r="69" spans="1:8" ht="26.25" customHeight="1">
      <c r="A69" s="151">
        <v>7</v>
      </c>
      <c r="B69" s="125" t="s">
        <v>128</v>
      </c>
      <c r="C69" s="128" t="s">
        <v>153</v>
      </c>
      <c r="D69" s="131" t="s">
        <v>57</v>
      </c>
      <c r="E69" s="147" t="s">
        <v>68</v>
      </c>
      <c r="F69" s="12" t="s">
        <v>140</v>
      </c>
      <c r="G69" s="11">
        <v>120</v>
      </c>
      <c r="H69" s="149">
        <v>259790</v>
      </c>
    </row>
    <row r="70" spans="1:8" ht="24.75" customHeight="1">
      <c r="A70" s="151"/>
      <c r="B70" s="127"/>
      <c r="C70" s="130"/>
      <c r="D70" s="133"/>
      <c r="E70" s="148"/>
      <c r="F70" s="12" t="s">
        <v>60</v>
      </c>
      <c r="G70" s="11">
        <v>1</v>
      </c>
      <c r="H70" s="150"/>
    </row>
    <row r="71" spans="1:8" ht="38.25">
      <c r="A71" s="151">
        <v>8</v>
      </c>
      <c r="B71" s="125" t="s">
        <v>128</v>
      </c>
      <c r="C71" s="128" t="s">
        <v>153</v>
      </c>
      <c r="D71" s="131" t="s">
        <v>28</v>
      </c>
      <c r="E71" s="147" t="s">
        <v>68</v>
      </c>
      <c r="F71" s="12" t="s">
        <v>29</v>
      </c>
      <c r="G71" s="11">
        <v>1</v>
      </c>
      <c r="H71" s="149">
        <v>61420</v>
      </c>
    </row>
    <row r="72" spans="1:8" ht="39" customHeight="1">
      <c r="A72" s="151"/>
      <c r="B72" s="126"/>
      <c r="C72" s="129"/>
      <c r="D72" s="132"/>
      <c r="E72" s="156"/>
      <c r="F72" s="12" t="s">
        <v>30</v>
      </c>
      <c r="G72" s="11">
        <v>1</v>
      </c>
      <c r="H72" s="157"/>
    </row>
    <row r="73" spans="1:8" ht="17.25" customHeight="1">
      <c r="A73" s="151"/>
      <c r="B73" s="126"/>
      <c r="C73" s="129"/>
      <c r="D73" s="132"/>
      <c r="E73" s="156"/>
      <c r="F73" s="12" t="s">
        <v>31</v>
      </c>
      <c r="G73" s="11">
        <v>1</v>
      </c>
      <c r="H73" s="157"/>
    </row>
    <row r="74" spans="1:8" ht="29.25" customHeight="1">
      <c r="A74" s="151"/>
      <c r="B74" s="127"/>
      <c r="C74" s="130"/>
      <c r="D74" s="133"/>
      <c r="E74" s="148"/>
      <c r="F74" s="62" t="s">
        <v>32</v>
      </c>
      <c r="G74" s="16">
        <v>1</v>
      </c>
      <c r="H74" s="158"/>
    </row>
    <row r="75" spans="1:8" ht="42" customHeight="1">
      <c r="A75" s="83">
        <v>9</v>
      </c>
      <c r="B75" s="17" t="s">
        <v>128</v>
      </c>
      <c r="C75" s="91" t="s">
        <v>153</v>
      </c>
      <c r="D75" s="98" t="s">
        <v>49</v>
      </c>
      <c r="E75" s="13" t="s">
        <v>68</v>
      </c>
      <c r="F75" s="62" t="s">
        <v>156</v>
      </c>
      <c r="G75" s="116">
        <v>1</v>
      </c>
      <c r="H75" s="61">
        <v>99883.84</v>
      </c>
    </row>
    <row r="76" spans="1:8" ht="21" customHeight="1">
      <c r="A76" s="142" t="s">
        <v>59</v>
      </c>
      <c r="B76" s="143"/>
      <c r="C76" s="143"/>
      <c r="D76" s="143"/>
      <c r="E76" s="143"/>
      <c r="F76" s="143"/>
      <c r="G76" s="144"/>
      <c r="H76" s="68">
        <f>SUM(H51:H75)</f>
        <v>7155878.19</v>
      </c>
    </row>
    <row r="77" spans="1:8" ht="24.75" customHeight="1">
      <c r="A77" s="142" t="s">
        <v>174</v>
      </c>
      <c r="B77" s="143"/>
      <c r="C77" s="143"/>
      <c r="D77" s="143"/>
      <c r="E77" s="143"/>
      <c r="F77" s="143"/>
      <c r="G77" s="144"/>
      <c r="H77" s="69">
        <f>H76+H49</f>
        <v>17899044.2</v>
      </c>
    </row>
    <row r="78" spans="1:8" ht="17.25" customHeight="1">
      <c r="A78" s="39"/>
      <c r="B78" s="39"/>
      <c r="C78" s="39"/>
      <c r="D78" s="39"/>
      <c r="E78" s="39"/>
      <c r="F78" s="39"/>
      <c r="G78" s="39"/>
      <c r="H78" s="70"/>
    </row>
    <row r="79" spans="1:10" ht="19.5" customHeight="1">
      <c r="A79" s="9"/>
      <c r="B79" s="145" t="s">
        <v>2</v>
      </c>
      <c r="C79" s="146"/>
      <c r="D79" s="40" t="s">
        <v>4</v>
      </c>
      <c r="E79" s="20"/>
      <c r="F79" s="145" t="s">
        <v>3</v>
      </c>
      <c r="G79" s="145"/>
      <c r="H79" s="40" t="s">
        <v>4</v>
      </c>
      <c r="J79" s="14"/>
    </row>
    <row r="80" spans="1:10" ht="12.75">
      <c r="A80" s="9"/>
      <c r="B80" s="155" t="s">
        <v>5</v>
      </c>
      <c r="C80" s="136"/>
      <c r="D80" s="31"/>
      <c r="E80" s="20"/>
      <c r="F80" s="140" t="s">
        <v>6</v>
      </c>
      <c r="G80" s="141"/>
      <c r="H80" s="61">
        <f>SUM(H12+H13+H14+H15+H16+H25+H26+H27+H28+H29+H40+H41+H42+H43+H44+H45+H46,H47,H48)</f>
        <v>5250295.76</v>
      </c>
      <c r="J80" s="14"/>
    </row>
    <row r="81" spans="1:10" ht="12.75">
      <c r="A81" s="9"/>
      <c r="B81" s="155" t="s">
        <v>7</v>
      </c>
      <c r="C81" s="136"/>
      <c r="D81" s="31"/>
      <c r="E81" s="20"/>
      <c r="F81" s="140" t="s">
        <v>8</v>
      </c>
      <c r="G81" s="141"/>
      <c r="H81" s="61">
        <f>SUM(H17:H24)</f>
        <v>253691.41</v>
      </c>
      <c r="J81" s="14"/>
    </row>
    <row r="82" spans="1:10" ht="12.75">
      <c r="A82" s="9"/>
      <c r="B82" s="155" t="s">
        <v>9</v>
      </c>
      <c r="C82" s="136"/>
      <c r="D82" s="31">
        <v>1</v>
      </c>
      <c r="E82" s="20"/>
      <c r="F82" s="140" t="s">
        <v>10</v>
      </c>
      <c r="G82" s="141"/>
      <c r="H82" s="61">
        <v>0</v>
      </c>
      <c r="J82" s="14"/>
    </row>
    <row r="83" spans="1:10" ht="12.75">
      <c r="A83" s="9"/>
      <c r="B83" s="155" t="s">
        <v>11</v>
      </c>
      <c r="C83" s="136"/>
      <c r="D83" s="31">
        <v>5</v>
      </c>
      <c r="E83" s="20"/>
      <c r="F83" s="140" t="s">
        <v>12</v>
      </c>
      <c r="G83" s="141"/>
      <c r="H83" s="61">
        <f>SUM(H30:H39)</f>
        <v>5239178.84</v>
      </c>
      <c r="J83" s="14"/>
    </row>
    <row r="84" spans="1:10" ht="12.75">
      <c r="A84" s="9"/>
      <c r="B84" s="155" t="s">
        <v>13</v>
      </c>
      <c r="C84" s="136"/>
      <c r="D84" s="92">
        <v>440</v>
      </c>
      <c r="E84" s="20"/>
      <c r="F84" s="140" t="s">
        <v>14</v>
      </c>
      <c r="G84" s="141"/>
      <c r="H84" s="61">
        <f>SUM(H51:H75)</f>
        <v>7155878.19</v>
      </c>
      <c r="J84" s="14"/>
    </row>
    <row r="85" spans="1:10" ht="12.75">
      <c r="A85" s="9"/>
      <c r="B85" s="155" t="s">
        <v>15</v>
      </c>
      <c r="C85" s="136"/>
      <c r="D85" s="29">
        <v>32</v>
      </c>
      <c r="E85" s="20"/>
      <c r="F85" s="140" t="s">
        <v>16</v>
      </c>
      <c r="G85" s="141"/>
      <c r="H85" s="68">
        <f>SUM(H80:H84)</f>
        <v>17899044.2</v>
      </c>
      <c r="J85" s="14"/>
    </row>
    <row r="86" spans="1:10" ht="12.75">
      <c r="A86" s="9"/>
      <c r="B86" s="155" t="s">
        <v>17</v>
      </c>
      <c r="C86" s="136"/>
      <c r="D86" s="29">
        <v>1</v>
      </c>
      <c r="E86" s="20"/>
      <c r="F86" s="138"/>
      <c r="G86" s="139"/>
      <c r="H86" s="37"/>
      <c r="J86" s="14"/>
    </row>
    <row r="87" spans="1:10" ht="12.75">
      <c r="A87" s="9"/>
      <c r="B87" s="155" t="s">
        <v>18</v>
      </c>
      <c r="C87" s="136"/>
      <c r="D87" s="29">
        <v>23000</v>
      </c>
      <c r="E87" s="20"/>
      <c r="F87" s="23"/>
      <c r="G87" s="23"/>
      <c r="H87" s="37"/>
      <c r="J87" s="14"/>
    </row>
    <row r="88" spans="1:10" ht="12.75">
      <c r="A88" s="9"/>
      <c r="B88" s="155" t="s">
        <v>19</v>
      </c>
      <c r="C88" s="136"/>
      <c r="D88" s="31">
        <v>1</v>
      </c>
      <c r="E88" s="20"/>
      <c r="F88" s="23"/>
      <c r="G88" s="23"/>
      <c r="H88" s="37"/>
      <c r="J88" s="14"/>
    </row>
    <row r="89" spans="1:10" ht="12.75">
      <c r="A89" s="9"/>
      <c r="B89" s="155" t="s">
        <v>20</v>
      </c>
      <c r="C89" s="136"/>
      <c r="D89" s="31"/>
      <c r="E89" s="20"/>
      <c r="F89" s="137"/>
      <c r="G89" s="137"/>
      <c r="H89" s="37"/>
      <c r="J89" s="14"/>
    </row>
    <row r="90" spans="1:10" ht="12.75">
      <c r="A90" s="9"/>
      <c r="B90" s="155" t="s">
        <v>21</v>
      </c>
      <c r="C90" s="136"/>
      <c r="D90" s="31"/>
      <c r="E90" s="20"/>
      <c r="F90" s="138"/>
      <c r="G90" s="139"/>
      <c r="H90" s="37"/>
      <c r="J90" s="14"/>
    </row>
    <row r="91" spans="1:10" ht="12.75">
      <c r="A91" s="9"/>
      <c r="B91" s="152" t="s">
        <v>108</v>
      </c>
      <c r="C91" s="152"/>
      <c r="D91" s="15"/>
      <c r="E91" s="20"/>
      <c r="F91" s="9"/>
      <c r="G91" s="20"/>
      <c r="H91" s="27"/>
      <c r="J91" s="14"/>
    </row>
    <row r="92" spans="1:10" ht="12.75">
      <c r="A92" s="9"/>
      <c r="B92" s="153" t="s">
        <v>109</v>
      </c>
      <c r="C92" s="153"/>
      <c r="D92" s="35">
        <v>4</v>
      </c>
      <c r="E92" s="20"/>
      <c r="F92" s="9"/>
      <c r="G92" s="20"/>
      <c r="H92" s="27"/>
      <c r="J92" s="14"/>
    </row>
    <row r="93" spans="2:10" ht="12.75">
      <c r="B93" s="154" t="s">
        <v>155</v>
      </c>
      <c r="C93" s="154"/>
      <c r="D93" s="71">
        <v>13</v>
      </c>
      <c r="J93" s="14"/>
    </row>
    <row r="94" spans="2:10" ht="12.75">
      <c r="B94" s="154" t="s">
        <v>110</v>
      </c>
      <c r="C94" s="154"/>
      <c r="D94" s="71">
        <v>60</v>
      </c>
      <c r="J94" s="14"/>
    </row>
    <row r="95" spans="2:10" ht="12.75">
      <c r="B95" s="43" t="s">
        <v>111</v>
      </c>
      <c r="C95" s="41"/>
      <c r="D95" s="71">
        <v>12501</v>
      </c>
      <c r="J95" s="14"/>
    </row>
    <row r="96" spans="2:10" ht="12.75">
      <c r="B96" s="121"/>
      <c r="C96" s="122"/>
      <c r="D96" s="123"/>
      <c r="J96" s="14"/>
    </row>
  </sheetData>
  <mergeCells count="87">
    <mergeCell ref="A3:H3"/>
    <mergeCell ref="A4:H4"/>
    <mergeCell ref="A5:H5"/>
    <mergeCell ref="A6:H6"/>
    <mergeCell ref="C8:C9"/>
    <mergeCell ref="D8:D9"/>
    <mergeCell ref="E8:E9"/>
    <mergeCell ref="F8:G8"/>
    <mergeCell ref="C20:C21"/>
    <mergeCell ref="D20:D21"/>
    <mergeCell ref="A11:H11"/>
    <mergeCell ref="A18:A19"/>
    <mergeCell ref="B18:B19"/>
    <mergeCell ref="C18:C19"/>
    <mergeCell ref="D18:D19"/>
    <mergeCell ref="E18:E19"/>
    <mergeCell ref="H18:H19"/>
    <mergeCell ref="E20:E21"/>
    <mergeCell ref="H20:H21"/>
    <mergeCell ref="A22:A23"/>
    <mergeCell ref="B22:B23"/>
    <mergeCell ref="C22:C23"/>
    <mergeCell ref="D22:D23"/>
    <mergeCell ref="E22:E23"/>
    <mergeCell ref="H22:H23"/>
    <mergeCell ref="A20:A21"/>
    <mergeCell ref="B20:B21"/>
    <mergeCell ref="C58:C61"/>
    <mergeCell ref="D58:D61"/>
    <mergeCell ref="A49:G49"/>
    <mergeCell ref="A50:H50"/>
    <mergeCell ref="A51:A57"/>
    <mergeCell ref="B51:B57"/>
    <mergeCell ref="C51:C57"/>
    <mergeCell ref="D51:D57"/>
    <mergeCell ref="E51:E57"/>
    <mergeCell ref="H51:H57"/>
    <mergeCell ref="E58:E61"/>
    <mergeCell ref="H58:H61"/>
    <mergeCell ref="A62:A65"/>
    <mergeCell ref="B62:B65"/>
    <mergeCell ref="C62:C65"/>
    <mergeCell ref="D62:D65"/>
    <mergeCell ref="E62:E65"/>
    <mergeCell ref="H62:H65"/>
    <mergeCell ref="A58:A61"/>
    <mergeCell ref="B58:B61"/>
    <mergeCell ref="C69:C70"/>
    <mergeCell ref="D69:D70"/>
    <mergeCell ref="E69:E70"/>
    <mergeCell ref="H69:H70"/>
    <mergeCell ref="A71:A74"/>
    <mergeCell ref="B71:B74"/>
    <mergeCell ref="C71:C74"/>
    <mergeCell ref="D71:D74"/>
    <mergeCell ref="E71:E74"/>
    <mergeCell ref="H71:H74"/>
    <mergeCell ref="A69:A70"/>
    <mergeCell ref="B69:B70"/>
    <mergeCell ref="A76:G76"/>
    <mergeCell ref="A77:G77"/>
    <mergeCell ref="B79:C79"/>
    <mergeCell ref="F79:G79"/>
    <mergeCell ref="B80:C80"/>
    <mergeCell ref="F80:G80"/>
    <mergeCell ref="B81:C81"/>
    <mergeCell ref="F81:G81"/>
    <mergeCell ref="B82:C82"/>
    <mergeCell ref="F82:G82"/>
    <mergeCell ref="B83:C83"/>
    <mergeCell ref="F83:G83"/>
    <mergeCell ref="B84:C84"/>
    <mergeCell ref="F84:G84"/>
    <mergeCell ref="B85:C85"/>
    <mergeCell ref="F85:G85"/>
    <mergeCell ref="B86:C86"/>
    <mergeCell ref="F86:G86"/>
    <mergeCell ref="B87:C87"/>
    <mergeCell ref="B88:C88"/>
    <mergeCell ref="B89:C89"/>
    <mergeCell ref="F89:G89"/>
    <mergeCell ref="B90:C90"/>
    <mergeCell ref="F90:G90"/>
    <mergeCell ref="B91:C91"/>
    <mergeCell ref="B92:C92"/>
    <mergeCell ref="B93:C93"/>
    <mergeCell ref="B94:C94"/>
  </mergeCells>
  <printOptions horizontalCentered="1"/>
  <pageMargins left="0.75" right="0.75" top="1" bottom="1" header="0.5" footer="0.5"/>
  <pageSetup horizontalDpi="600" verticalDpi="600" orientation="landscape" paperSize="9" scale="90" r:id="rId1"/>
  <headerFooter alignWithMargins="0">
    <oddFooter>&amp;C&amp;P / &amp;N</oddFooter>
  </headerFooter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workbookViewId="0" topLeftCell="A1">
      <selection activeCell="B19" sqref="B19:B20"/>
    </sheetView>
  </sheetViews>
  <sheetFormatPr defaultColWidth="8.8515625" defaultRowHeight="12.75"/>
  <cols>
    <col min="1" max="1" width="6.421875" style="48" customWidth="1"/>
    <col min="2" max="2" width="24.140625" style="49" customWidth="1"/>
    <col min="3" max="3" width="13.8515625" style="20" customWidth="1"/>
    <col min="4" max="4" width="33.00390625" style="50" customWidth="1"/>
    <col min="5" max="5" width="12.421875" style="22" customWidth="1"/>
    <col min="6" max="6" width="21.7109375" style="22" customWidth="1"/>
    <col min="7" max="7" width="10.7109375" style="22" customWidth="1"/>
    <col min="8" max="8" width="14.28125" style="51" customWidth="1"/>
    <col min="9" max="16384" width="8.8515625" style="9" customWidth="1"/>
  </cols>
  <sheetData>
    <row r="1" spans="2:10" ht="12.75">
      <c r="B1" s="121"/>
      <c r="C1" s="122"/>
      <c r="D1" s="123"/>
      <c r="J1" s="14"/>
    </row>
    <row r="2" spans="1:8" ht="12.75">
      <c r="A2" s="1" t="s">
        <v>72</v>
      </c>
      <c r="D2" s="9"/>
      <c r="E2" s="20"/>
      <c r="F2" s="9"/>
      <c r="G2" s="20"/>
      <c r="H2" s="27"/>
    </row>
    <row r="3" spans="1:8" ht="12.75">
      <c r="A3" s="26"/>
      <c r="B3" s="24"/>
      <c r="D3" s="9"/>
      <c r="E3" s="20"/>
      <c r="F3" s="9"/>
      <c r="G3" s="20"/>
      <c r="H3" s="27"/>
    </row>
    <row r="4" spans="1:8" ht="12.75">
      <c r="A4" s="186" t="s">
        <v>148</v>
      </c>
      <c r="B4" s="186"/>
      <c r="C4" s="186"/>
      <c r="D4" s="186"/>
      <c r="E4" s="186"/>
      <c r="F4" s="186"/>
      <c r="G4" s="186"/>
      <c r="H4" s="186"/>
    </row>
    <row r="5" spans="1:8" ht="12.75">
      <c r="A5" s="186" t="s">
        <v>0</v>
      </c>
      <c r="B5" s="186"/>
      <c r="C5" s="186"/>
      <c r="D5" s="186"/>
      <c r="E5" s="186"/>
      <c r="F5" s="186"/>
      <c r="G5" s="186"/>
      <c r="H5" s="186"/>
    </row>
    <row r="6" spans="1:10" ht="14.25" customHeight="1">
      <c r="A6" s="223" t="s">
        <v>35</v>
      </c>
      <c r="B6" s="223"/>
      <c r="C6" s="223"/>
      <c r="D6" s="223"/>
      <c r="E6" s="223"/>
      <c r="F6" s="223"/>
      <c r="G6" s="223"/>
      <c r="H6" s="223"/>
      <c r="J6" s="14"/>
    </row>
    <row r="7" spans="1:10" ht="12.75">
      <c r="A7" s="186" t="s">
        <v>170</v>
      </c>
      <c r="B7" s="186"/>
      <c r="C7" s="186"/>
      <c r="D7" s="186"/>
      <c r="E7" s="186"/>
      <c r="F7" s="186"/>
      <c r="G7" s="186"/>
      <c r="H7" s="186"/>
      <c r="J7" s="14"/>
    </row>
    <row r="8" ht="12.75">
      <c r="J8" s="14"/>
    </row>
    <row r="9" spans="1:8" ht="39" customHeight="1">
      <c r="A9" s="52" t="s">
        <v>171</v>
      </c>
      <c r="B9" s="53" t="s">
        <v>161</v>
      </c>
      <c r="C9" s="2" t="s">
        <v>172</v>
      </c>
      <c r="D9" s="72" t="s">
        <v>23</v>
      </c>
      <c r="E9" s="3" t="s">
        <v>24</v>
      </c>
      <c r="F9" s="218" t="s">
        <v>37</v>
      </c>
      <c r="G9" s="219"/>
      <c r="H9" s="119" t="s">
        <v>175</v>
      </c>
    </row>
    <row r="10" spans="1:8" ht="14.25">
      <c r="A10" s="55"/>
      <c r="B10" s="56"/>
      <c r="C10" s="4"/>
      <c r="D10" s="73"/>
      <c r="E10" s="5"/>
      <c r="F10" s="57" t="s">
        <v>173</v>
      </c>
      <c r="G10" s="54" t="s">
        <v>163</v>
      </c>
      <c r="H10" s="120"/>
    </row>
    <row r="11" spans="1:12" ht="12.75">
      <c r="A11" s="16">
        <v>0</v>
      </c>
      <c r="B11" s="83">
        <v>1</v>
      </c>
      <c r="C11" s="7">
        <v>2</v>
      </c>
      <c r="D11" s="83">
        <v>3</v>
      </c>
      <c r="E11" s="11">
        <v>4</v>
      </c>
      <c r="F11" s="11">
        <v>5</v>
      </c>
      <c r="G11" s="11">
        <v>6</v>
      </c>
      <c r="H11" s="83">
        <v>7</v>
      </c>
      <c r="J11" s="14"/>
      <c r="L11" s="38"/>
    </row>
    <row r="12" spans="1:10" ht="12.75">
      <c r="A12" s="220" t="s">
        <v>149</v>
      </c>
      <c r="B12" s="220"/>
      <c r="C12" s="220"/>
      <c r="D12" s="220"/>
      <c r="E12" s="220"/>
      <c r="F12" s="220"/>
      <c r="G12" s="220"/>
      <c r="H12" s="220"/>
      <c r="J12" s="14"/>
    </row>
    <row r="13" spans="1:10" s="38" customFormat="1" ht="12.75" customHeight="1">
      <c r="A13" s="177">
        <v>1</v>
      </c>
      <c r="B13" s="210" t="s">
        <v>75</v>
      </c>
      <c r="C13" s="159" t="s">
        <v>151</v>
      </c>
      <c r="D13" s="216" t="s">
        <v>100</v>
      </c>
      <c r="E13" s="147" t="s">
        <v>160</v>
      </c>
      <c r="F13" s="84" t="s">
        <v>101</v>
      </c>
      <c r="G13" s="16">
        <v>10</v>
      </c>
      <c r="H13" s="149">
        <v>4962911.13</v>
      </c>
      <c r="J13" s="108"/>
    </row>
    <row r="14" spans="1:10" s="38" customFormat="1" ht="12.75">
      <c r="A14" s="209"/>
      <c r="B14" s="221"/>
      <c r="C14" s="160"/>
      <c r="D14" s="222"/>
      <c r="E14" s="156"/>
      <c r="F14" s="84" t="s">
        <v>102</v>
      </c>
      <c r="G14" s="16">
        <v>30</v>
      </c>
      <c r="H14" s="168"/>
      <c r="J14" s="108"/>
    </row>
    <row r="15" spans="1:10" s="38" customFormat="1" ht="36" customHeight="1">
      <c r="A15" s="178"/>
      <c r="B15" s="211"/>
      <c r="C15" s="161"/>
      <c r="D15" s="217"/>
      <c r="E15" s="148"/>
      <c r="F15" s="84" t="s">
        <v>103</v>
      </c>
      <c r="G15" s="16">
        <v>2</v>
      </c>
      <c r="H15" s="150"/>
      <c r="J15" s="108"/>
    </row>
    <row r="16" spans="1:10" s="38" customFormat="1" ht="43.5" customHeight="1">
      <c r="A16" s="177">
        <v>2</v>
      </c>
      <c r="B16" s="210" t="s">
        <v>75</v>
      </c>
      <c r="C16" s="159" t="s">
        <v>151</v>
      </c>
      <c r="D16" s="216" t="s">
        <v>98</v>
      </c>
      <c r="E16" s="159" t="s">
        <v>160</v>
      </c>
      <c r="F16" s="12" t="s">
        <v>99</v>
      </c>
      <c r="G16" s="16">
        <v>48</v>
      </c>
      <c r="H16" s="149">
        <v>9047000</v>
      </c>
      <c r="J16" s="108"/>
    </row>
    <row r="17" spans="1:10" s="38" customFormat="1" ht="21.75" customHeight="1">
      <c r="A17" s="178"/>
      <c r="B17" s="211"/>
      <c r="C17" s="161"/>
      <c r="D17" s="217"/>
      <c r="E17" s="161"/>
      <c r="F17" s="85" t="s">
        <v>95</v>
      </c>
      <c r="G17" s="101">
        <v>420</v>
      </c>
      <c r="H17" s="150"/>
      <c r="J17" s="108"/>
    </row>
    <row r="18" spans="1:10" s="38" customFormat="1" ht="77.25" customHeight="1">
      <c r="A18" s="76">
        <v>3</v>
      </c>
      <c r="B18" s="64" t="s">
        <v>75</v>
      </c>
      <c r="C18" s="11" t="s">
        <v>151</v>
      </c>
      <c r="D18" s="19" t="s">
        <v>97</v>
      </c>
      <c r="E18" s="44" t="s">
        <v>160</v>
      </c>
      <c r="F18" s="84" t="s">
        <v>156</v>
      </c>
      <c r="G18" s="16" t="s">
        <v>156</v>
      </c>
      <c r="H18" s="63">
        <v>4806737.5</v>
      </c>
      <c r="J18" s="108"/>
    </row>
    <row r="19" spans="1:10" s="38" customFormat="1" ht="49.5" customHeight="1">
      <c r="A19" s="177">
        <v>4</v>
      </c>
      <c r="B19" s="210" t="s">
        <v>82</v>
      </c>
      <c r="C19" s="212" t="s">
        <v>34</v>
      </c>
      <c r="D19" s="214" t="s">
        <v>141</v>
      </c>
      <c r="E19" s="147" t="s">
        <v>69</v>
      </c>
      <c r="F19" s="86" t="s">
        <v>94</v>
      </c>
      <c r="G19" s="16">
        <v>6</v>
      </c>
      <c r="H19" s="149">
        <v>122512.41</v>
      </c>
      <c r="J19" s="108"/>
    </row>
    <row r="20" spans="1:10" s="38" customFormat="1" ht="42" customHeight="1">
      <c r="A20" s="178"/>
      <c r="B20" s="211"/>
      <c r="C20" s="213"/>
      <c r="D20" s="215"/>
      <c r="E20" s="148"/>
      <c r="F20" s="87" t="s">
        <v>95</v>
      </c>
      <c r="G20" s="16">
        <v>180</v>
      </c>
      <c r="H20" s="150"/>
      <c r="J20" s="108"/>
    </row>
    <row r="21" spans="1:10" s="38" customFormat="1" ht="42.75" customHeight="1">
      <c r="A21" s="76">
        <v>5</v>
      </c>
      <c r="B21" s="117" t="s">
        <v>168</v>
      </c>
      <c r="C21" s="21" t="s">
        <v>142</v>
      </c>
      <c r="D21" s="88" t="s">
        <v>143</v>
      </c>
      <c r="E21" s="13" t="s">
        <v>160</v>
      </c>
      <c r="F21" s="11" t="s">
        <v>156</v>
      </c>
      <c r="G21" s="13" t="s">
        <v>156</v>
      </c>
      <c r="H21" s="61">
        <v>1492565.72</v>
      </c>
      <c r="J21" s="108"/>
    </row>
    <row r="22" spans="1:10" s="38" customFormat="1" ht="42.75" customHeight="1">
      <c r="A22" s="16">
        <v>6</v>
      </c>
      <c r="B22" s="62" t="s">
        <v>168</v>
      </c>
      <c r="C22" s="11" t="s">
        <v>153</v>
      </c>
      <c r="D22" s="118" t="s">
        <v>144</v>
      </c>
      <c r="E22" s="13" t="s">
        <v>160</v>
      </c>
      <c r="F22" s="11" t="s">
        <v>156</v>
      </c>
      <c r="G22" s="13" t="s">
        <v>156</v>
      </c>
      <c r="H22" s="61">
        <v>94234.85</v>
      </c>
      <c r="J22" s="108"/>
    </row>
    <row r="23" spans="1:10" s="38" customFormat="1" ht="42.75" customHeight="1">
      <c r="A23" s="177">
        <v>7</v>
      </c>
      <c r="B23" s="162" t="s">
        <v>168</v>
      </c>
      <c r="C23" s="159" t="s">
        <v>42</v>
      </c>
      <c r="D23" s="62" t="s">
        <v>43</v>
      </c>
      <c r="E23" s="147" t="s">
        <v>160</v>
      </c>
      <c r="F23" s="159" t="s">
        <v>156</v>
      </c>
      <c r="G23" s="147" t="s">
        <v>156</v>
      </c>
      <c r="H23" s="61">
        <v>250000</v>
      </c>
      <c r="J23" s="108"/>
    </row>
    <row r="24" spans="1:10" s="38" customFormat="1" ht="42.75" customHeight="1">
      <c r="A24" s="209"/>
      <c r="B24" s="163"/>
      <c r="C24" s="160"/>
      <c r="D24" s="62" t="s">
        <v>44</v>
      </c>
      <c r="E24" s="156"/>
      <c r="F24" s="160"/>
      <c r="G24" s="156"/>
      <c r="H24" s="61">
        <v>74000</v>
      </c>
      <c r="J24" s="108"/>
    </row>
    <row r="25" spans="1:10" s="38" customFormat="1" ht="42.75" customHeight="1">
      <c r="A25" s="209"/>
      <c r="B25" s="163"/>
      <c r="C25" s="160"/>
      <c r="D25" s="62" t="s">
        <v>45</v>
      </c>
      <c r="E25" s="156"/>
      <c r="F25" s="160"/>
      <c r="G25" s="156"/>
      <c r="H25" s="61">
        <v>73000</v>
      </c>
      <c r="J25" s="108"/>
    </row>
    <row r="26" spans="1:10" s="38" customFormat="1" ht="42.75" customHeight="1">
      <c r="A26" s="209"/>
      <c r="B26" s="163"/>
      <c r="C26" s="160"/>
      <c r="D26" s="62" t="s">
        <v>46</v>
      </c>
      <c r="E26" s="156"/>
      <c r="F26" s="160"/>
      <c r="G26" s="156"/>
      <c r="H26" s="61">
        <v>59000</v>
      </c>
      <c r="J26" s="108"/>
    </row>
    <row r="27" spans="1:10" s="38" customFormat="1" ht="42.75" customHeight="1">
      <c r="A27" s="209"/>
      <c r="B27" s="163"/>
      <c r="C27" s="160"/>
      <c r="D27" s="62" t="s">
        <v>47</v>
      </c>
      <c r="E27" s="156"/>
      <c r="F27" s="160"/>
      <c r="G27" s="156"/>
      <c r="H27" s="61">
        <v>79999</v>
      </c>
      <c r="J27" s="108"/>
    </row>
    <row r="28" spans="1:10" s="38" customFormat="1" ht="42.75" customHeight="1">
      <c r="A28" s="178"/>
      <c r="B28" s="164"/>
      <c r="C28" s="161"/>
      <c r="D28" s="62" t="s">
        <v>48</v>
      </c>
      <c r="E28" s="148"/>
      <c r="F28" s="161"/>
      <c r="G28" s="148"/>
      <c r="H28" s="61">
        <v>86412</v>
      </c>
      <c r="J28" s="108"/>
    </row>
    <row r="29" spans="1:10" s="38" customFormat="1" ht="54" customHeight="1">
      <c r="A29" s="76">
        <v>8</v>
      </c>
      <c r="B29" s="60" t="s">
        <v>145</v>
      </c>
      <c r="C29" s="11" t="s">
        <v>151</v>
      </c>
      <c r="D29" s="60" t="s">
        <v>146</v>
      </c>
      <c r="E29" s="13" t="s">
        <v>160</v>
      </c>
      <c r="F29" s="11" t="s">
        <v>156</v>
      </c>
      <c r="G29" s="13" t="s">
        <v>156</v>
      </c>
      <c r="H29" s="61">
        <v>216301.8</v>
      </c>
      <c r="J29" s="108"/>
    </row>
    <row r="30" spans="1:10" s="38" customFormat="1" ht="54.75" customHeight="1">
      <c r="A30" s="76">
        <v>9</v>
      </c>
      <c r="B30" s="60" t="s">
        <v>145</v>
      </c>
      <c r="C30" s="11" t="s">
        <v>151</v>
      </c>
      <c r="D30" s="60" t="s">
        <v>147</v>
      </c>
      <c r="E30" s="13" t="s">
        <v>160</v>
      </c>
      <c r="F30" s="11" t="s">
        <v>156</v>
      </c>
      <c r="G30" s="13" t="s">
        <v>156</v>
      </c>
      <c r="H30" s="61">
        <v>332475</v>
      </c>
      <c r="J30" s="108"/>
    </row>
    <row r="31" spans="1:10" s="38" customFormat="1" ht="63.75" customHeight="1">
      <c r="A31" s="58">
        <v>10</v>
      </c>
      <c r="B31" s="60" t="s">
        <v>61</v>
      </c>
      <c r="C31" s="10" t="s">
        <v>76</v>
      </c>
      <c r="D31" s="88" t="s">
        <v>26</v>
      </c>
      <c r="E31" s="44" t="s">
        <v>160</v>
      </c>
      <c r="F31" s="10" t="s">
        <v>156</v>
      </c>
      <c r="G31" s="58" t="s">
        <v>156</v>
      </c>
      <c r="H31" s="61" t="s">
        <v>27</v>
      </c>
      <c r="J31" s="108"/>
    </row>
    <row r="32" spans="1:10" s="38" customFormat="1" ht="60" customHeight="1">
      <c r="A32" s="75">
        <v>11</v>
      </c>
      <c r="B32" s="60" t="s">
        <v>145</v>
      </c>
      <c r="C32" s="11" t="s">
        <v>151</v>
      </c>
      <c r="D32" s="62" t="s">
        <v>52</v>
      </c>
      <c r="E32" s="16" t="s">
        <v>160</v>
      </c>
      <c r="F32" s="11" t="s">
        <v>156</v>
      </c>
      <c r="G32" s="13" t="s">
        <v>156</v>
      </c>
      <c r="H32" s="61">
        <v>216301.8</v>
      </c>
      <c r="J32" s="108"/>
    </row>
    <row r="33" spans="1:8" ht="12.75" customHeight="1">
      <c r="A33" s="142" t="s">
        <v>25</v>
      </c>
      <c r="B33" s="143"/>
      <c r="C33" s="143"/>
      <c r="D33" s="143"/>
      <c r="E33" s="143"/>
      <c r="F33" s="143"/>
      <c r="G33" s="144"/>
      <c r="H33" s="68">
        <f>SUM(H13:H32)</f>
        <v>21913451.21</v>
      </c>
    </row>
    <row r="34" spans="1:8" ht="16.5" customHeight="1">
      <c r="A34" s="142" t="s">
        <v>55</v>
      </c>
      <c r="B34" s="143"/>
      <c r="C34" s="143"/>
      <c r="D34" s="143"/>
      <c r="E34" s="143"/>
      <c r="F34" s="143"/>
      <c r="G34" s="143"/>
      <c r="H34" s="143"/>
    </row>
    <row r="35" spans="1:8" ht="25.5" customHeight="1">
      <c r="A35" s="165">
        <v>1</v>
      </c>
      <c r="B35" s="162" t="s">
        <v>128</v>
      </c>
      <c r="C35" s="159" t="s">
        <v>153</v>
      </c>
      <c r="D35" s="162" t="s">
        <v>33</v>
      </c>
      <c r="E35" s="147" t="s">
        <v>68</v>
      </c>
      <c r="F35" s="62" t="s">
        <v>131</v>
      </c>
      <c r="G35" s="101">
        <v>3</v>
      </c>
      <c r="H35" s="149">
        <v>1715117.74</v>
      </c>
    </row>
    <row r="36" spans="1:8" ht="25.5">
      <c r="A36" s="166"/>
      <c r="B36" s="163"/>
      <c r="C36" s="160"/>
      <c r="D36" s="163"/>
      <c r="E36" s="156"/>
      <c r="F36" s="62" t="s">
        <v>132</v>
      </c>
      <c r="G36" s="101">
        <v>3</v>
      </c>
      <c r="H36" s="168"/>
    </row>
    <row r="37" spans="1:10" s="38" customFormat="1" ht="12.75">
      <c r="A37" s="166"/>
      <c r="B37" s="163"/>
      <c r="C37" s="160"/>
      <c r="D37" s="163"/>
      <c r="E37" s="156"/>
      <c r="F37" s="62" t="s">
        <v>133</v>
      </c>
      <c r="G37" s="101">
        <v>25</v>
      </c>
      <c r="H37" s="168"/>
      <c r="J37" s="108"/>
    </row>
    <row r="38" spans="1:10" s="38" customFormat="1" ht="12.75">
      <c r="A38" s="167"/>
      <c r="B38" s="164"/>
      <c r="C38" s="161"/>
      <c r="D38" s="164"/>
      <c r="E38" s="148"/>
      <c r="F38" s="62" t="s">
        <v>134</v>
      </c>
      <c r="G38" s="101">
        <v>25</v>
      </c>
      <c r="H38" s="150"/>
      <c r="J38" s="108"/>
    </row>
    <row r="39" spans="1:10" ht="30" customHeight="1">
      <c r="A39" s="142" t="s">
        <v>59</v>
      </c>
      <c r="B39" s="143"/>
      <c r="C39" s="143"/>
      <c r="D39" s="143"/>
      <c r="E39" s="143"/>
      <c r="F39" s="143"/>
      <c r="G39" s="144"/>
      <c r="H39" s="68">
        <f>SUM(H35:H38)</f>
        <v>1715117.74</v>
      </c>
      <c r="J39" s="14"/>
    </row>
    <row r="40" spans="1:8" s="89" customFormat="1" ht="24.75" customHeight="1">
      <c r="A40" s="142" t="s">
        <v>174</v>
      </c>
      <c r="B40" s="143"/>
      <c r="C40" s="143"/>
      <c r="D40" s="143"/>
      <c r="E40" s="143"/>
      <c r="F40" s="143"/>
      <c r="G40" s="144"/>
      <c r="H40" s="69">
        <f>SUM(H33+H39)</f>
        <v>23628568.95</v>
      </c>
    </row>
    <row r="41" spans="1:8" s="89" customFormat="1" ht="24.75" customHeight="1">
      <c r="A41" s="48"/>
      <c r="B41" s="49"/>
      <c r="C41" s="20"/>
      <c r="D41" s="50"/>
      <c r="E41" s="22"/>
      <c r="F41" s="22"/>
      <c r="G41" s="22"/>
      <c r="H41" s="51"/>
    </row>
    <row r="42" spans="2:8" s="89" customFormat="1" ht="15" customHeight="1">
      <c r="B42" s="202" t="s">
        <v>2</v>
      </c>
      <c r="C42" s="203"/>
      <c r="D42" s="204"/>
      <c r="E42" s="20"/>
      <c r="F42" s="205" t="s">
        <v>3</v>
      </c>
      <c r="G42" s="206"/>
      <c r="H42" s="207"/>
    </row>
    <row r="43" spans="2:8" s="89" customFormat="1" ht="16.5" customHeight="1">
      <c r="B43" s="205" t="s">
        <v>74</v>
      </c>
      <c r="C43" s="208"/>
      <c r="D43" s="80" t="s">
        <v>4</v>
      </c>
      <c r="E43" s="20"/>
      <c r="F43" s="145"/>
      <c r="G43" s="146"/>
      <c r="H43" s="40" t="s">
        <v>4</v>
      </c>
    </row>
    <row r="44" spans="2:8" s="89" customFormat="1" ht="14.25" customHeight="1">
      <c r="B44" s="194" t="s">
        <v>5</v>
      </c>
      <c r="C44" s="195"/>
      <c r="D44" s="92">
        <v>0</v>
      </c>
      <c r="E44" s="20"/>
      <c r="F44" s="198" t="s">
        <v>6</v>
      </c>
      <c r="G44" s="199"/>
      <c r="H44" s="33">
        <f>SUM(H13:H18,H21:H32)</f>
        <v>21790938.8</v>
      </c>
    </row>
    <row r="45" spans="2:8" s="89" customFormat="1" ht="16.5" customHeight="1">
      <c r="B45" s="194" t="s">
        <v>7</v>
      </c>
      <c r="C45" s="195"/>
      <c r="D45" s="31">
        <v>0</v>
      </c>
      <c r="E45" s="20"/>
      <c r="F45" s="198" t="s">
        <v>8</v>
      </c>
      <c r="G45" s="199"/>
      <c r="H45" s="33">
        <f>H19</f>
        <v>122512.41</v>
      </c>
    </row>
    <row r="46" spans="2:8" s="89" customFormat="1" ht="15" customHeight="1">
      <c r="B46" s="194" t="s">
        <v>9</v>
      </c>
      <c r="C46" s="195"/>
      <c r="D46" s="31">
        <v>2</v>
      </c>
      <c r="E46" s="20"/>
      <c r="F46" s="198" t="s">
        <v>10</v>
      </c>
      <c r="G46" s="199"/>
      <c r="H46" s="33">
        <v>0</v>
      </c>
    </row>
    <row r="47" spans="2:8" s="89" customFormat="1" ht="14.25" customHeight="1">
      <c r="B47" s="194" t="s">
        <v>11</v>
      </c>
      <c r="C47" s="195"/>
      <c r="D47" s="31">
        <v>0</v>
      </c>
      <c r="E47" s="20"/>
      <c r="F47" s="198" t="s">
        <v>12</v>
      </c>
      <c r="G47" s="199"/>
      <c r="H47" s="33">
        <v>0</v>
      </c>
    </row>
    <row r="48" spans="2:8" s="89" customFormat="1" ht="13.5" customHeight="1">
      <c r="B48" s="194" t="s">
        <v>13</v>
      </c>
      <c r="C48" s="195"/>
      <c r="D48" s="92">
        <v>600</v>
      </c>
      <c r="E48" s="20"/>
      <c r="F48" s="198" t="s">
        <v>14</v>
      </c>
      <c r="G48" s="199"/>
      <c r="H48" s="33">
        <f>SUM(H35:H38)</f>
        <v>1715117.74</v>
      </c>
    </row>
    <row r="49" spans="2:8" s="89" customFormat="1" ht="13.5" customHeight="1" thickBot="1">
      <c r="B49" s="194" t="s">
        <v>15</v>
      </c>
      <c r="C49" s="195"/>
      <c r="D49" s="92">
        <v>110</v>
      </c>
      <c r="E49" s="20"/>
      <c r="F49" s="200" t="s">
        <v>16</v>
      </c>
      <c r="G49" s="201"/>
      <c r="H49" s="34">
        <f>SUM(H44:H48)</f>
        <v>23628568.95</v>
      </c>
    </row>
    <row r="50" spans="2:8" s="89" customFormat="1" ht="15" customHeight="1" thickTop="1">
      <c r="B50" s="194" t="s">
        <v>17</v>
      </c>
      <c r="C50" s="195"/>
      <c r="D50" s="92">
        <v>24</v>
      </c>
      <c r="E50" s="20"/>
      <c r="F50" s="197"/>
      <c r="G50" s="197"/>
      <c r="H50" s="37"/>
    </row>
    <row r="51" spans="2:8" s="89" customFormat="1" ht="15" customHeight="1">
      <c r="B51" s="194" t="s">
        <v>18</v>
      </c>
      <c r="C51" s="195"/>
      <c r="D51" s="112"/>
      <c r="E51" s="20"/>
      <c r="F51" s="23"/>
      <c r="G51" s="42"/>
      <c r="H51" s="113"/>
    </row>
    <row r="52" spans="2:8" s="89" customFormat="1" ht="15" customHeight="1">
      <c r="B52" s="194" t="s">
        <v>19</v>
      </c>
      <c r="C52" s="195"/>
      <c r="D52" s="92">
        <v>0</v>
      </c>
      <c r="E52" s="20"/>
      <c r="F52" s="23"/>
      <c r="G52" s="42"/>
      <c r="H52" s="46"/>
    </row>
    <row r="53" spans="2:8" s="89" customFormat="1" ht="17.25" customHeight="1">
      <c r="B53" s="194" t="s">
        <v>20</v>
      </c>
      <c r="C53" s="195"/>
      <c r="D53" s="92">
        <v>0</v>
      </c>
      <c r="E53" s="20"/>
      <c r="F53" s="196"/>
      <c r="G53" s="137"/>
      <c r="H53" s="47"/>
    </row>
    <row r="54" spans="2:10" s="89" customFormat="1" ht="15" customHeight="1">
      <c r="B54" s="194" t="s">
        <v>21</v>
      </c>
      <c r="C54" s="195"/>
      <c r="D54" s="92"/>
      <c r="E54" s="20"/>
      <c r="F54" s="138"/>
      <c r="G54" s="138"/>
      <c r="H54" s="37"/>
      <c r="J54" s="114"/>
    </row>
    <row r="55" spans="2:10" s="89" customFormat="1" ht="12.75">
      <c r="B55" s="190" t="s">
        <v>22</v>
      </c>
      <c r="C55" s="191"/>
      <c r="D55" s="35"/>
      <c r="E55" s="20"/>
      <c r="F55" s="9"/>
      <c r="G55" s="20"/>
      <c r="H55" s="27"/>
      <c r="J55" s="114"/>
    </row>
    <row r="56" spans="1:10" s="89" customFormat="1" ht="12.75">
      <c r="A56" s="90"/>
      <c r="B56" s="192" t="s">
        <v>112</v>
      </c>
      <c r="C56" s="193"/>
      <c r="D56" s="71">
        <v>3</v>
      </c>
      <c r="E56" s="22"/>
      <c r="F56" s="22"/>
      <c r="G56" s="22"/>
      <c r="H56" s="51"/>
      <c r="J56" s="114"/>
    </row>
    <row r="57" spans="1:10" s="89" customFormat="1" ht="12.75">
      <c r="A57" s="90"/>
      <c r="B57" s="188" t="s">
        <v>64</v>
      </c>
      <c r="C57" s="189"/>
      <c r="D57" s="71">
        <v>4</v>
      </c>
      <c r="E57" s="22"/>
      <c r="F57" s="22"/>
      <c r="G57" s="22"/>
      <c r="H57" s="51"/>
      <c r="J57" s="114"/>
    </row>
    <row r="58" spans="1:10" ht="12.75">
      <c r="A58" s="90"/>
      <c r="B58" s="188" t="s">
        <v>63</v>
      </c>
      <c r="C58" s="189"/>
      <c r="D58" s="71">
        <v>1</v>
      </c>
      <c r="J58" s="14"/>
    </row>
    <row r="59" spans="1:10" ht="12.75">
      <c r="A59" s="90"/>
      <c r="B59" s="188" t="s">
        <v>113</v>
      </c>
      <c r="C59" s="189"/>
      <c r="D59" s="78">
        <v>1</v>
      </c>
      <c r="J59" s="14"/>
    </row>
  </sheetData>
  <mergeCells count="69">
    <mergeCell ref="A4:H4"/>
    <mergeCell ref="A5:H5"/>
    <mergeCell ref="A6:H6"/>
    <mergeCell ref="A7:H7"/>
    <mergeCell ref="C16:C17"/>
    <mergeCell ref="D16:D17"/>
    <mergeCell ref="F9:G9"/>
    <mergeCell ref="A12:H12"/>
    <mergeCell ref="A13:A15"/>
    <mergeCell ref="B13:B15"/>
    <mergeCell ref="C13:C15"/>
    <mergeCell ref="D13:D15"/>
    <mergeCell ref="E13:E15"/>
    <mergeCell ref="H13:H15"/>
    <mergeCell ref="E16:E17"/>
    <mergeCell ref="H16:H17"/>
    <mergeCell ref="A19:A20"/>
    <mergeCell ref="B19:B20"/>
    <mergeCell ref="C19:C20"/>
    <mergeCell ref="D19:D20"/>
    <mergeCell ref="E19:E20"/>
    <mergeCell ref="H19:H20"/>
    <mergeCell ref="A16:A17"/>
    <mergeCell ref="B16:B17"/>
    <mergeCell ref="F23:F28"/>
    <mergeCell ref="G23:G28"/>
    <mergeCell ref="A33:G33"/>
    <mergeCell ref="A34:H34"/>
    <mergeCell ref="A23:A28"/>
    <mergeCell ref="B23:B28"/>
    <mergeCell ref="C23:C28"/>
    <mergeCell ref="E23:E28"/>
    <mergeCell ref="E35:E38"/>
    <mergeCell ref="H35:H38"/>
    <mergeCell ref="A39:G39"/>
    <mergeCell ref="A40:G40"/>
    <mergeCell ref="A35:A38"/>
    <mergeCell ref="B35:B38"/>
    <mergeCell ref="C35:C38"/>
    <mergeCell ref="D35:D38"/>
    <mergeCell ref="B42:D42"/>
    <mergeCell ref="F42:H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  <mergeCell ref="B49:C49"/>
    <mergeCell ref="F49:G49"/>
    <mergeCell ref="B50:C50"/>
    <mergeCell ref="F50:G50"/>
    <mergeCell ref="B51:C51"/>
    <mergeCell ref="B52:C52"/>
    <mergeCell ref="B53:C53"/>
    <mergeCell ref="F53:G53"/>
    <mergeCell ref="B54:C54"/>
    <mergeCell ref="F54:G54"/>
    <mergeCell ref="B59:C59"/>
    <mergeCell ref="B55:C55"/>
    <mergeCell ref="B56:C56"/>
    <mergeCell ref="B57:C57"/>
    <mergeCell ref="B58:C58"/>
  </mergeCells>
  <printOptions horizontalCentered="1"/>
  <pageMargins left="0.75" right="0.75" top="1" bottom="1" header="0.5" footer="0.5"/>
  <pageSetup horizontalDpi="600" verticalDpi="600" orientation="landscape" paperSize="9" scale="90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Normal="75" zoomScaleSheetLayoutView="100" workbookViewId="0" topLeftCell="A7">
      <selection activeCell="D32" sqref="D32"/>
    </sheetView>
  </sheetViews>
  <sheetFormatPr defaultColWidth="8.8515625" defaultRowHeight="12.75"/>
  <cols>
    <col min="1" max="1" width="6.421875" style="48" customWidth="1"/>
    <col min="2" max="2" width="24.140625" style="49" customWidth="1"/>
    <col min="3" max="3" width="13.8515625" style="20" customWidth="1"/>
    <col min="4" max="4" width="33.00390625" style="50" customWidth="1"/>
    <col min="5" max="5" width="12.421875" style="22" customWidth="1"/>
    <col min="6" max="6" width="21.7109375" style="22" customWidth="1"/>
    <col min="7" max="7" width="10.7109375" style="22" customWidth="1"/>
    <col min="8" max="8" width="14.28125" style="51" customWidth="1"/>
    <col min="9" max="16384" width="8.8515625" style="9" customWidth="1"/>
  </cols>
  <sheetData>
    <row r="1" spans="1:8" ht="16.5" customHeight="1">
      <c r="A1" s="1" t="s">
        <v>72</v>
      </c>
      <c r="B1" s="24"/>
      <c r="C1" s="24"/>
      <c r="D1" s="9"/>
      <c r="E1" s="20"/>
      <c r="F1" s="9"/>
      <c r="G1" s="20"/>
      <c r="H1" s="27"/>
    </row>
    <row r="2" spans="1:8" ht="12.75">
      <c r="A2" s="26"/>
      <c r="B2" s="24"/>
      <c r="D2" s="9"/>
      <c r="E2" s="20"/>
      <c r="F2" s="9"/>
      <c r="G2" s="20"/>
      <c r="H2" s="27"/>
    </row>
    <row r="3" spans="1:8" ht="12.75">
      <c r="A3" s="186" t="s">
        <v>148</v>
      </c>
      <c r="B3" s="186"/>
      <c r="C3" s="186"/>
      <c r="D3" s="186"/>
      <c r="E3" s="186"/>
      <c r="F3" s="186"/>
      <c r="G3" s="186"/>
      <c r="H3" s="186"/>
    </row>
    <row r="4" spans="1:8" ht="12.75">
      <c r="A4" s="186" t="s">
        <v>0</v>
      </c>
      <c r="B4" s="186"/>
      <c r="C4" s="186"/>
      <c r="D4" s="186"/>
      <c r="E4" s="186"/>
      <c r="F4" s="186"/>
      <c r="G4" s="186"/>
      <c r="H4" s="186"/>
    </row>
    <row r="5" spans="1:10" ht="14.25" customHeight="1">
      <c r="A5" s="223" t="s">
        <v>36</v>
      </c>
      <c r="B5" s="223"/>
      <c r="C5" s="223"/>
      <c r="D5" s="223"/>
      <c r="E5" s="223"/>
      <c r="F5" s="223"/>
      <c r="G5" s="223"/>
      <c r="H5" s="223"/>
      <c r="J5" s="14"/>
    </row>
    <row r="6" spans="1:10" ht="12.75">
      <c r="A6" s="186" t="s">
        <v>170</v>
      </c>
      <c r="B6" s="186"/>
      <c r="C6" s="186"/>
      <c r="D6" s="186"/>
      <c r="E6" s="186"/>
      <c r="F6" s="186"/>
      <c r="G6" s="186"/>
      <c r="H6" s="186"/>
      <c r="J6" s="14"/>
    </row>
    <row r="7" ht="12.75">
      <c r="J7" s="14"/>
    </row>
    <row r="8" spans="1:8" ht="39" customHeight="1">
      <c r="A8" s="52" t="s">
        <v>171</v>
      </c>
      <c r="B8" s="53" t="s">
        <v>161</v>
      </c>
      <c r="C8" s="2" t="s">
        <v>172</v>
      </c>
      <c r="D8" s="72" t="s">
        <v>23</v>
      </c>
      <c r="E8" s="3" t="s">
        <v>24</v>
      </c>
      <c r="F8" s="218" t="s">
        <v>37</v>
      </c>
      <c r="G8" s="219"/>
      <c r="H8" s="119" t="s">
        <v>175</v>
      </c>
    </row>
    <row r="9" spans="1:8" ht="14.25">
      <c r="A9" s="55"/>
      <c r="B9" s="56"/>
      <c r="C9" s="4"/>
      <c r="D9" s="73"/>
      <c r="E9" s="5"/>
      <c r="F9" s="57" t="s">
        <v>173</v>
      </c>
      <c r="G9" s="54" t="s">
        <v>163</v>
      </c>
      <c r="H9" s="120"/>
    </row>
    <row r="10" spans="1:12" ht="12.75">
      <c r="A10" s="58">
        <v>0</v>
      </c>
      <c r="B10" s="59">
        <v>1</v>
      </c>
      <c r="C10" s="6">
        <v>2</v>
      </c>
      <c r="D10" s="74">
        <v>3</v>
      </c>
      <c r="E10" s="10">
        <v>4</v>
      </c>
      <c r="F10" s="11">
        <v>5</v>
      </c>
      <c r="G10" s="11">
        <v>6</v>
      </c>
      <c r="H10" s="59">
        <v>7</v>
      </c>
      <c r="J10" s="14"/>
      <c r="L10" s="38"/>
    </row>
    <row r="11" spans="1:10" ht="12.75">
      <c r="A11" s="220" t="s">
        <v>149</v>
      </c>
      <c r="B11" s="220"/>
      <c r="C11" s="220"/>
      <c r="D11" s="220"/>
      <c r="E11" s="220"/>
      <c r="F11" s="220"/>
      <c r="G11" s="220"/>
      <c r="H11" s="220"/>
      <c r="J11" s="14"/>
    </row>
    <row r="12" spans="1:10" s="38" customFormat="1" ht="29.25" customHeight="1">
      <c r="A12" s="227">
        <v>1</v>
      </c>
      <c r="B12" s="131" t="s">
        <v>50</v>
      </c>
      <c r="C12" s="128" t="s">
        <v>151</v>
      </c>
      <c r="D12" s="131" t="s">
        <v>50</v>
      </c>
      <c r="E12" s="147" t="s">
        <v>160</v>
      </c>
      <c r="F12" s="12" t="s">
        <v>51</v>
      </c>
      <c r="G12" s="13">
        <v>5</v>
      </c>
      <c r="H12" s="149">
        <v>8580000</v>
      </c>
      <c r="J12" s="108"/>
    </row>
    <row r="13" spans="1:10" s="38" customFormat="1" ht="31.5" customHeight="1">
      <c r="A13" s="228"/>
      <c r="B13" s="132"/>
      <c r="C13" s="129"/>
      <c r="D13" s="132"/>
      <c r="E13" s="156"/>
      <c r="F13" s="12" t="s">
        <v>7</v>
      </c>
      <c r="G13" s="13">
        <v>7</v>
      </c>
      <c r="H13" s="168"/>
      <c r="J13" s="108"/>
    </row>
    <row r="14" spans="1:10" s="38" customFormat="1" ht="28.5" customHeight="1">
      <c r="A14" s="228"/>
      <c r="B14" s="133"/>
      <c r="C14" s="129"/>
      <c r="D14" s="133"/>
      <c r="E14" s="156"/>
      <c r="F14" s="12" t="s">
        <v>9</v>
      </c>
      <c r="G14" s="13">
        <v>4</v>
      </c>
      <c r="H14" s="150"/>
      <c r="J14" s="108"/>
    </row>
    <row r="15" spans="1:10" s="38" customFormat="1" ht="12.75">
      <c r="A15" s="142" t="s">
        <v>25</v>
      </c>
      <c r="B15" s="143"/>
      <c r="C15" s="143"/>
      <c r="D15" s="143"/>
      <c r="E15" s="143"/>
      <c r="F15" s="143"/>
      <c r="G15" s="144"/>
      <c r="H15" s="68">
        <f>SUM(H12:H12)</f>
        <v>8580000</v>
      </c>
      <c r="J15" s="108"/>
    </row>
    <row r="16" spans="1:10" s="38" customFormat="1" ht="12.75">
      <c r="A16" s="142" t="s">
        <v>174</v>
      </c>
      <c r="B16" s="143"/>
      <c r="C16" s="143"/>
      <c r="D16" s="143"/>
      <c r="E16" s="143"/>
      <c r="F16" s="143"/>
      <c r="G16" s="144"/>
      <c r="H16" s="69">
        <f>SUM(H15)</f>
        <v>8580000</v>
      </c>
      <c r="J16" s="108"/>
    </row>
    <row r="17" ht="18.75" customHeight="1">
      <c r="J17" s="14"/>
    </row>
    <row r="18" spans="2:8" s="89" customFormat="1" ht="24.75" customHeight="1">
      <c r="B18" s="205" t="s">
        <v>2</v>
      </c>
      <c r="C18" s="208"/>
      <c r="D18" s="80" t="s">
        <v>4</v>
      </c>
      <c r="E18" s="20"/>
      <c r="F18" s="145" t="s">
        <v>3</v>
      </c>
      <c r="G18" s="146"/>
      <c r="H18" s="40" t="s">
        <v>4</v>
      </c>
    </row>
    <row r="19" spans="2:8" s="89" customFormat="1" ht="15" customHeight="1">
      <c r="B19" s="194" t="s">
        <v>5</v>
      </c>
      <c r="C19" s="195"/>
      <c r="D19" s="92">
        <v>5</v>
      </c>
      <c r="E19" s="20"/>
      <c r="F19" s="140" t="s">
        <v>6</v>
      </c>
      <c r="G19" s="140"/>
      <c r="H19" s="61">
        <f>H15</f>
        <v>8580000</v>
      </c>
    </row>
    <row r="20" spans="2:8" s="89" customFormat="1" ht="16.5" customHeight="1">
      <c r="B20" s="194" t="s">
        <v>7</v>
      </c>
      <c r="C20" s="195"/>
      <c r="D20" s="31">
        <v>7</v>
      </c>
      <c r="E20" s="20"/>
      <c r="F20" s="140" t="s">
        <v>8</v>
      </c>
      <c r="G20" s="140"/>
      <c r="H20" s="61">
        <v>0</v>
      </c>
    </row>
    <row r="21" spans="2:8" s="89" customFormat="1" ht="14.25" customHeight="1">
      <c r="B21" s="194" t="s">
        <v>9</v>
      </c>
      <c r="C21" s="195"/>
      <c r="D21" s="31">
        <v>4</v>
      </c>
      <c r="E21" s="20"/>
      <c r="F21" s="140" t="s">
        <v>10</v>
      </c>
      <c r="G21" s="140"/>
      <c r="H21" s="61">
        <v>0</v>
      </c>
    </row>
    <row r="22" spans="2:8" s="89" customFormat="1" ht="16.5" customHeight="1">
      <c r="B22" s="194" t="s">
        <v>11</v>
      </c>
      <c r="C22" s="195"/>
      <c r="D22" s="31"/>
      <c r="E22" s="20"/>
      <c r="F22" s="140" t="s">
        <v>12</v>
      </c>
      <c r="G22" s="140"/>
      <c r="H22" s="61">
        <v>0</v>
      </c>
    </row>
    <row r="23" spans="2:8" s="89" customFormat="1" ht="15" customHeight="1">
      <c r="B23" s="194" t="s">
        <v>13</v>
      </c>
      <c r="C23" s="195"/>
      <c r="D23" s="112"/>
      <c r="E23" s="20"/>
      <c r="F23" s="140" t="s">
        <v>14</v>
      </c>
      <c r="G23" s="140"/>
      <c r="H23" s="61">
        <v>0</v>
      </c>
    </row>
    <row r="24" spans="2:8" s="89" customFormat="1" ht="24.75" customHeight="1">
      <c r="B24" s="194" t="s">
        <v>15</v>
      </c>
      <c r="C24" s="195"/>
      <c r="D24" s="112"/>
      <c r="E24" s="20"/>
      <c r="F24" s="140" t="s">
        <v>16</v>
      </c>
      <c r="G24" s="140"/>
      <c r="H24" s="68">
        <f>SUM(H19:H23)</f>
        <v>8580000</v>
      </c>
    </row>
    <row r="25" spans="2:8" s="89" customFormat="1" ht="13.5" customHeight="1">
      <c r="B25" s="194" t="s">
        <v>17</v>
      </c>
      <c r="C25" s="195"/>
      <c r="D25" s="92"/>
      <c r="E25" s="20"/>
      <c r="F25" s="138"/>
      <c r="G25" s="138"/>
      <c r="H25" s="37"/>
    </row>
    <row r="26" spans="2:8" s="89" customFormat="1" ht="13.5" customHeight="1">
      <c r="B26" s="194" t="s">
        <v>18</v>
      </c>
      <c r="C26" s="195"/>
      <c r="D26" s="92">
        <v>0</v>
      </c>
      <c r="E26" s="20"/>
      <c r="F26" s="23"/>
      <c r="G26" s="42"/>
      <c r="H26" s="113"/>
    </row>
    <row r="27" spans="2:8" s="89" customFormat="1" ht="15" customHeight="1">
      <c r="B27" s="194" t="s">
        <v>19</v>
      </c>
      <c r="C27" s="195"/>
      <c r="D27" s="92">
        <v>0</v>
      </c>
      <c r="E27" s="20"/>
      <c r="F27" s="23"/>
      <c r="G27" s="42"/>
      <c r="H27" s="46"/>
    </row>
    <row r="28" spans="2:8" s="89" customFormat="1" ht="17.25" customHeight="1">
      <c r="B28" s="194" t="s">
        <v>20</v>
      </c>
      <c r="C28" s="195"/>
      <c r="D28" s="92">
        <v>0</v>
      </c>
      <c r="E28" s="20"/>
      <c r="F28" s="137"/>
      <c r="G28" s="137"/>
      <c r="H28" s="47"/>
    </row>
    <row r="29" spans="2:8" s="89" customFormat="1" ht="15" customHeight="1">
      <c r="B29" s="194" t="s">
        <v>21</v>
      </c>
      <c r="C29" s="195"/>
      <c r="D29" s="92"/>
      <c r="E29" s="20"/>
      <c r="F29" s="224"/>
      <c r="G29" s="138"/>
      <c r="H29" s="37"/>
    </row>
  </sheetData>
  <mergeCells count="36">
    <mergeCell ref="B23:C23"/>
    <mergeCell ref="F23:G23"/>
    <mergeCell ref="B24:C24"/>
    <mergeCell ref="F24:G24"/>
    <mergeCell ref="B29:C29"/>
    <mergeCell ref="F29:G29"/>
    <mergeCell ref="B25:C25"/>
    <mergeCell ref="F25:G25"/>
    <mergeCell ref="B26:C26"/>
    <mergeCell ref="B27:C27"/>
    <mergeCell ref="B28:C28"/>
    <mergeCell ref="F28:G28"/>
    <mergeCell ref="B22:C22"/>
    <mergeCell ref="F22:G22"/>
    <mergeCell ref="B19:C19"/>
    <mergeCell ref="F19:G19"/>
    <mergeCell ref="B20:C20"/>
    <mergeCell ref="F20:G20"/>
    <mergeCell ref="B21:C21"/>
    <mergeCell ref="F21:G21"/>
    <mergeCell ref="E12:E14"/>
    <mergeCell ref="H12:H14"/>
    <mergeCell ref="B18:C18"/>
    <mergeCell ref="F18:G18"/>
    <mergeCell ref="A15:G15"/>
    <mergeCell ref="A16:G16"/>
    <mergeCell ref="A12:A14"/>
    <mergeCell ref="B12:B14"/>
    <mergeCell ref="C12:C14"/>
    <mergeCell ref="D12:D14"/>
    <mergeCell ref="A3:H3"/>
    <mergeCell ref="A4:H4"/>
    <mergeCell ref="A5:H5"/>
    <mergeCell ref="A11:H11"/>
    <mergeCell ref="A6:H6"/>
    <mergeCell ref="F8:G8"/>
  </mergeCells>
  <printOptions horizontalCentered="1"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cristina.patrascoiu</dc:creator>
  <cp:keywords/>
  <dc:description/>
  <cp:lastModifiedBy>Dell</cp:lastModifiedBy>
  <cp:lastPrinted>2010-07-13T12:05:57Z</cp:lastPrinted>
  <dcterms:created xsi:type="dcterms:W3CDTF">2009-04-22T10:49:02Z</dcterms:created>
  <dcterms:modified xsi:type="dcterms:W3CDTF">2010-07-13T12:05:58Z</dcterms:modified>
  <cp:category/>
  <cp:version/>
  <cp:contentType/>
  <cp:contentStatus/>
</cp:coreProperties>
</file>